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AÑO 2017" sheetId="1" r:id="rId1"/>
    <sheet name="Hoja1" sheetId="2" r:id="rId2"/>
  </sheets>
  <definedNames>
    <definedName name="Z_00B1AE79_1045_476F_96B8_6CB420398607_.wvu.FilterData" localSheetId="0" hidden="1">'AÑO 2017'!$C$10:$O$12</definedName>
    <definedName name="Z_020F79E0_FBF9_4E03_A1C4_8DCB5E3C0B5A_.wvu.FilterData" localSheetId="0" hidden="1">'AÑO 2017'!$C$10:$O$12</definedName>
    <definedName name="Z_03A3AA8A_D54F_41F9_BD2B_146D93876958_.wvu.FilterData" localSheetId="0" hidden="1">'AÑO 2017'!$C$10:$O$12</definedName>
    <definedName name="Z_03B6A493_59E8_4B7F_B4C6_9BC33386D8E7_.wvu.FilterData" localSheetId="0" hidden="1">'AÑO 2017'!$C$10:$O$12</definedName>
    <definedName name="Z_0855A606_B2E8_4C40_9419_3BBAB50D21A5_.wvu.FilterData" localSheetId="0" hidden="1">'AÑO 2017'!$C$10:$O$12</definedName>
    <definedName name="Z_094F8F7F_A564_4891_A3E0_322EA347ADA9_.wvu.Cols" localSheetId="0" hidden="1">'AÑO 2017'!#REF!</definedName>
    <definedName name="Z_094F8F7F_A564_4891_A3E0_322EA347ADA9_.wvu.Rows" localSheetId="0" hidden="1">'AÑO 2017'!#REF!,'AÑO 2017'!#REF!,'AÑO 2017'!#REF!,'AÑO 2017'!#REF!,'AÑO 2017'!#REF!,'AÑO 2017'!#REF!,'AÑO 2017'!#REF!,'AÑO 2017'!#REF!,'AÑO 2017'!#REF!,'AÑO 2017'!#REF!,'AÑO 2017'!#REF!</definedName>
    <definedName name="Z_0D128FC3_9D07_4F24_A635_D9C79D97D7FE_.wvu.FilterData" localSheetId="0" hidden="1">'AÑO 2017'!$C$10:$O$12</definedName>
    <definedName name="Z_0F4F6F20_5F2A_442F_9ABB_E249DDF483D0_.wvu.FilterData" localSheetId="0" hidden="1">'AÑO 2017'!$C$10:$O$12</definedName>
    <definedName name="Z_0FB233FD_D81D_4E04_9B00_7FC72F422C3C_.wvu.FilterData" localSheetId="0" hidden="1">'AÑO 2017'!$C$10:$O$12</definedName>
    <definedName name="Z_1033054B_0D22_4CFB_B43E_9B801F571B73_.wvu.FilterData" localSheetId="0" hidden="1">'AÑO 2017'!$C$10:$O$12</definedName>
    <definedName name="Z_10CEE9E3_9260_446F_A507_570F9AF857D2_.wvu.FilterData" localSheetId="0" hidden="1">'AÑO 2017'!$C$10:$O$12</definedName>
    <definedName name="Z_116A5F0D_38CA_4B6F_8DF0_9094DAB12CB6_.wvu.FilterData" localSheetId="0" hidden="1">'AÑO 2017'!$C$10:$O$12</definedName>
    <definedName name="Z_13F7FE9B_ADD3_4845_8242_FCE58F46197F_.wvu.FilterData" localSheetId="0" hidden="1">'AÑO 2017'!$C$10:$O$12</definedName>
    <definedName name="Z_18C8BDEE_249C_456C_A9E2_71C887CABF47_.wvu.FilterData" localSheetId="0" hidden="1">'AÑO 2017'!$C$10:$O$12</definedName>
    <definedName name="Z_18F60DDE_8796_4DE8_9657_5DC51DE76E05_.wvu.FilterData" localSheetId="0" hidden="1">'AÑO 2017'!$C$10:$O$12</definedName>
    <definedName name="Z_1C209274_6BE5_4CF5_94B0_323FB0F8735B_.wvu.FilterData" localSheetId="0" hidden="1">'AÑO 2017'!$C$10:$O$12</definedName>
    <definedName name="Z_1CC3C9CA_3DC8_402F_AB6C_C0EEFB7E3B17_.wvu.FilterData" localSheetId="0" hidden="1">'AÑO 2017'!$C$10:$O$12</definedName>
    <definedName name="Z_1CFA761C_6DAB_4FE5_BAF5_2EA46BE8341D_.wvu.Cols" localSheetId="0" hidden="1">'AÑO 2017'!#REF!,'AÑO 2017'!#REF!</definedName>
    <definedName name="Z_1CFA761C_6DAB_4FE5_BAF5_2EA46BE8341D_.wvu.FilterData" localSheetId="0" hidden="1">'AÑO 2017'!$C$10:$O$12</definedName>
    <definedName name="Z_1CFA761C_6DAB_4FE5_BAF5_2EA46BE8341D_.wvu.Rows" localSheetId="0" hidden="1">'AÑO 2017'!#REF!,'AÑO 2017'!#REF!,'AÑO 2017'!#REF!,'AÑO 2017'!#REF!,'AÑO 2017'!#REF!,'AÑO 2017'!#REF!,'AÑO 2017'!#REF!,'AÑO 2017'!#REF!,'AÑO 2017'!#REF!,'AÑO 2017'!#REF!</definedName>
    <definedName name="Z_1E5F1456_0C70_4763_A67B_36C9E9A4D94D_.wvu.FilterData" localSheetId="0" hidden="1">'AÑO 2017'!$C$10:$O$12</definedName>
    <definedName name="Z_1E7D8062_3DA7_4B78_AAC1_8A0CAC666921_.wvu.FilterData" localSheetId="0" hidden="1">'AÑO 2017'!$C$10:$O$12</definedName>
    <definedName name="Z_2044CEEB_46F4_4095_9684_AF92E27DD802_.wvu.FilterData" localSheetId="0" hidden="1">'AÑO 2017'!$C$10:$O$12</definedName>
    <definedName name="Z_23BD2C5F_EE20_4DE6_A4C2_E53F492DE302_.wvu.FilterData" localSheetId="0" hidden="1">'AÑO 2017'!$C$10:$O$12</definedName>
    <definedName name="Z_25560049_A9E5_40D3_9C0E_1D96C7B01821_.wvu.FilterData" localSheetId="0" hidden="1">'AÑO 2017'!$C$10:$O$12</definedName>
    <definedName name="Z_26791881_7231_47F7_9F37_4C5919BA34A2_.wvu.Cols" localSheetId="0" hidden="1">'AÑO 2017'!#REF!,'AÑO 2017'!#REF!</definedName>
    <definedName name="Z_26791881_7231_47F7_9F37_4C5919BA34A2_.wvu.FilterData" localSheetId="0" hidden="1">'AÑO 2017'!$C$10:$O$12</definedName>
    <definedName name="Z_26791881_7231_47F7_9F37_4C5919BA34A2_.wvu.Rows" localSheetId="0" hidden="1">'AÑO 2017'!#REF!,'AÑO 2017'!#REF!,'AÑO 2017'!#REF!,'AÑO 2017'!#REF!,'AÑO 2017'!#REF!,'AÑO 2017'!#REF!,'AÑO 2017'!#REF!,'AÑO 2017'!#REF!,'AÑO 2017'!#REF!,'AÑO 2017'!#REF!</definedName>
    <definedName name="Z_26E2302A_5B28_4C74_8020_261BD3A32F51_.wvu.FilterData" localSheetId="0" hidden="1">'AÑO 2017'!$C$10:$O$12</definedName>
    <definedName name="Z_27B84240_2C0A_43DA_AF7F_6ADC04159BFE_.wvu.FilterData" localSheetId="0" hidden="1">'AÑO 2017'!$C$10:$O$12</definedName>
    <definedName name="Z_2A275953_8AE0_4AF8_BD5B_A5DCC862F2D9_.wvu.FilterData" localSheetId="0" hidden="1">'AÑO 2017'!$C$10:$O$12</definedName>
    <definedName name="Z_2BCEE780_1068_49D1_94D7_E2E587882A27_.wvu.Cols" localSheetId="0" hidden="1">'AÑO 2017'!#REF!,'AÑO 2017'!#REF!</definedName>
    <definedName name="Z_2BCEE780_1068_49D1_94D7_E2E587882A27_.wvu.FilterData" localSheetId="0" hidden="1">'AÑO 2017'!$C$10:$O$12</definedName>
    <definedName name="Z_2BCEE780_1068_49D1_94D7_E2E587882A27_.wvu.Rows" localSheetId="0" hidden="1">'AÑO 2017'!#REF!,'AÑO 2017'!#REF!,'AÑO 2017'!#REF!,'AÑO 2017'!#REF!,'AÑO 2017'!#REF!,'AÑO 2017'!#REF!,'AÑO 2017'!#REF!,'AÑO 2017'!#REF!,'AÑO 2017'!#REF!,'AÑO 2017'!#REF!</definedName>
    <definedName name="Z_2DA25451_C330_4DED_B0C4_FAC9C8CE1CF6_.wvu.FilterData" localSheetId="0" hidden="1">'AÑO 2017'!$C$10:$O$12</definedName>
    <definedName name="Z_2DA46D78_4D50_42A8_A89D_2585C0365D03_.wvu.FilterData" localSheetId="0" hidden="1">'AÑO 2017'!$C$10:$O$12</definedName>
    <definedName name="Z_30E40C02_310D_4B92_BDD8_437357476419_.wvu.Cols" localSheetId="0" hidden="1">'AÑO 2017'!#REF!</definedName>
    <definedName name="Z_30E40C02_310D_4B92_BDD8_437357476419_.wvu.FilterData" localSheetId="0" hidden="1">'AÑO 2017'!$C$10:$O$12</definedName>
    <definedName name="Z_30E40C02_310D_4B92_BDD8_437357476419_.wvu.Rows" localSheetId="0" hidden="1">'AÑO 2017'!#REF!,'AÑO 2017'!#REF!,'AÑO 2017'!#REF!,'AÑO 2017'!#REF!,'AÑO 2017'!#REF!,'AÑO 2017'!#REF!,'AÑO 2017'!#REF!,'AÑO 2017'!#REF!,'AÑO 2017'!#REF!,'AÑO 2017'!#REF!,'AÑO 2017'!#REF!</definedName>
    <definedName name="Z_33867111_96D2_43F0_8180_97BD7D252650_.wvu.FilterData" localSheetId="0" hidden="1">'AÑO 2017'!$C$10:$O$12</definedName>
    <definedName name="Z_3417559C_2406_41EB_AB3F_AF31C8E2F483_.wvu.Cols" localSheetId="0" hidden="1">'AÑO 2017'!#REF!</definedName>
    <definedName name="Z_3417559C_2406_41EB_AB3F_AF31C8E2F483_.wvu.FilterData" localSheetId="0" hidden="1">'AÑO 2017'!$C$10:$O$12</definedName>
    <definedName name="Z_3417559C_2406_41EB_AB3F_AF31C8E2F483_.wvu.Rows" localSheetId="0" hidden="1">'AÑO 2017'!#REF!,'AÑO 2017'!#REF!,'AÑO 2017'!#REF!,'AÑO 2017'!#REF!,'AÑO 2017'!#REF!,'AÑO 2017'!#REF!,'AÑO 2017'!#REF!,'AÑO 2017'!#REF!,'AÑO 2017'!#REF!,'AÑO 2017'!#REF!,'AÑO 2017'!#REF!</definedName>
    <definedName name="Z_35BE4891_6A15_4A5F_94AD_2565663C5C13_.wvu.FilterData" localSheetId="0" hidden="1">'AÑO 2017'!$C$10:$O$12</definedName>
    <definedName name="Z_39F7BB4B_2B49_43B3_A6E9_647083418980_.wvu.FilterData" localSheetId="0" hidden="1">'AÑO 2017'!$C$10:$O$12</definedName>
    <definedName name="Z_3AFC903D_147C_4C1D_82AE_6EC3334A0860_.wvu.FilterData" localSheetId="0" hidden="1">'AÑO 2017'!$C$10:$O$12</definedName>
    <definedName name="Z_3B3F4677_15B8_4E25_95B4_4755D131C296_.wvu.Cols" localSheetId="0" hidden="1">'AÑO 2017'!#REF!</definedName>
    <definedName name="Z_3B3F4677_15B8_4E25_95B4_4755D131C296_.wvu.FilterData" localSheetId="0" hidden="1">'AÑO 2017'!$C$10:$O$12</definedName>
    <definedName name="Z_3B3F4677_15B8_4E25_95B4_4755D131C296_.wvu.Rows" localSheetId="0" hidden="1">'AÑO 2017'!#REF!,'AÑO 2017'!#REF!,'AÑO 2017'!#REF!,'AÑO 2017'!#REF!,'AÑO 2017'!#REF!,'AÑO 2017'!#REF!,'AÑO 2017'!#REF!,'AÑO 2017'!#REF!,'AÑO 2017'!#REF!,'AÑO 2017'!#REF!,'AÑO 2017'!#REF!</definedName>
    <definedName name="Z_3D9858F3_8054_46AD_AB19_AE892C062549_.wvu.FilterData" localSheetId="0" hidden="1">'AÑO 2017'!$C$10:$O$12</definedName>
    <definedName name="Z_3E824380_465E_4756_8838_B2389A76362A_.wvu.FilterData" localSheetId="0" hidden="1">'AÑO 2017'!$C$10:$O$12</definedName>
    <definedName name="Z_40E91479_983A_45B2_AB65_6A59F51889BD_.wvu.FilterData" localSheetId="0" hidden="1">'AÑO 2017'!$C$10:$O$12</definedName>
    <definedName name="Z_4112ECD3_D8B4_4289_85AE_D854A48779C3_.wvu.Cols" localSheetId="0" hidden="1">'AÑO 2017'!#REF!,'AÑO 2017'!#REF!</definedName>
    <definedName name="Z_4112ECD3_D8B4_4289_85AE_D854A48779C3_.wvu.FilterData" localSheetId="0" hidden="1">'AÑO 2017'!$C$10:$O$12</definedName>
    <definedName name="Z_4112ECD3_D8B4_4289_85AE_D854A48779C3_.wvu.Rows" localSheetId="0" hidden="1">'AÑO 2017'!#REF!,'AÑO 2017'!#REF!,'AÑO 2017'!#REF!,'AÑO 2017'!#REF!,'AÑO 2017'!#REF!,'AÑO 2017'!#REF!,'AÑO 2017'!#REF!,'AÑO 2017'!#REF!,'AÑO 2017'!#REF!,'AÑO 2017'!#REF!</definedName>
    <definedName name="Z_4387C922_BDE9_4957_8CF6_DFF01F309B50_.wvu.FilterData" localSheetId="0" hidden="1">'AÑO 2017'!$C$10:$O$12</definedName>
    <definedName name="Z_45327EB2_0673_4ADF_9F30_EF67DE3C7B97_.wvu.Cols" localSheetId="0" hidden="1">'AÑO 2017'!#REF!,'AÑO 2017'!#REF!</definedName>
    <definedName name="Z_45327EB2_0673_4ADF_9F30_EF67DE3C7B97_.wvu.FilterData" localSheetId="0" hidden="1">'AÑO 2017'!$C$10:$O$12</definedName>
    <definedName name="Z_45327EB2_0673_4ADF_9F30_EF67DE3C7B97_.wvu.Rows" localSheetId="0" hidden="1">'AÑO 2017'!#REF!,'AÑO 2017'!#REF!,'AÑO 2017'!#REF!,'AÑO 2017'!#REF!,'AÑO 2017'!#REF!,'AÑO 2017'!#REF!,'AÑO 2017'!#REF!,'AÑO 2017'!#REF!,'AÑO 2017'!#REF!,'AÑO 2017'!#REF!</definedName>
    <definedName name="Z_45E6CEA1_C3B6_43EA_95C9_80CC3752AA99_.wvu.FilterData" localSheetId="0" hidden="1">'AÑO 2017'!$C$10:$O$12</definedName>
    <definedName name="Z_48442316_CA3E_40A4_B8E7_B9B895343AFC_.wvu.FilterData" localSheetId="0" hidden="1">'AÑO 2017'!$C$10:$O$12</definedName>
    <definedName name="Z_4A11A11A_AAF1_48D0_A76A_205D91C1D6F6_.wvu.FilterData" localSheetId="0" hidden="1">'AÑO 2017'!$C$10:$O$12</definedName>
    <definedName name="Z_4C1A7E30_A586_4920_B533_3ADEE7E5D18A_.wvu.Cols" localSheetId="0" hidden="1">'AÑO 2017'!#REF!,'AÑO 2017'!#REF!</definedName>
    <definedName name="Z_4C1A7E30_A586_4920_B533_3ADEE7E5D18A_.wvu.FilterData" localSheetId="0" hidden="1">'AÑO 2017'!$C$10:$O$12</definedName>
    <definedName name="Z_4C1A7E30_A586_4920_B533_3ADEE7E5D18A_.wvu.Rows" localSheetId="0" hidden="1">'AÑO 2017'!#REF!,'AÑO 2017'!#REF!,'AÑO 2017'!#REF!,'AÑO 2017'!#REF!,'AÑO 2017'!#REF!,'AÑO 2017'!#REF!,'AÑO 2017'!#REF!,'AÑO 2017'!#REF!,'AÑO 2017'!#REF!,'AÑO 2017'!#REF!</definedName>
    <definedName name="Z_4DA81071_2340_4EF1_9FA0_EA8ED4E420A4_.wvu.Cols" localSheetId="0" hidden="1">'AÑO 2017'!#REF!,'AÑO 2017'!#REF!</definedName>
    <definedName name="Z_4DA81071_2340_4EF1_9FA0_EA8ED4E420A4_.wvu.FilterData" localSheetId="0" hidden="1">'AÑO 2017'!$C$10:$O$12</definedName>
    <definedName name="Z_4DA81071_2340_4EF1_9FA0_EA8ED4E420A4_.wvu.Rows" localSheetId="0" hidden="1">'AÑO 2017'!#REF!,'AÑO 2017'!#REF!,'AÑO 2017'!#REF!,'AÑO 2017'!#REF!,'AÑO 2017'!#REF!,'AÑO 2017'!#REF!,'AÑO 2017'!#REF!,'AÑO 2017'!#REF!,'AÑO 2017'!#REF!,'AÑO 2017'!#REF!</definedName>
    <definedName name="Z_4E370A6D_3561_483F_BFBA_C0A8D87F538D_.wvu.Cols" localSheetId="0" hidden="1">'AÑO 2017'!#REF!,'AÑO 2017'!#REF!</definedName>
    <definedName name="Z_4E370A6D_3561_483F_BFBA_C0A8D87F538D_.wvu.FilterData" localSheetId="0" hidden="1">'AÑO 2017'!$C$10:$O$12</definedName>
    <definedName name="Z_4E370A6D_3561_483F_BFBA_C0A8D87F538D_.wvu.Rows" localSheetId="0" hidden="1">'AÑO 2017'!#REF!,'AÑO 2017'!#REF!,'AÑO 2017'!#REF!,'AÑO 2017'!#REF!,'AÑO 2017'!#REF!,'AÑO 2017'!#REF!,'AÑO 2017'!#REF!,'AÑO 2017'!#REF!,'AÑO 2017'!#REF!,'AÑO 2017'!#REF!</definedName>
    <definedName name="Z_505FEC64_5C52_4145_90AE_810315785BBE_.wvu.FilterData" localSheetId="0" hidden="1">'AÑO 2017'!$C$10:$O$12</definedName>
    <definedName name="Z_51FF6254_F3DA_4B2B_B170_3B2A4048C206_.wvu.FilterData" localSheetId="0" hidden="1">'AÑO 2017'!$C$10:$O$12</definedName>
    <definedName name="Z_53717CE0_C231_4980_9E7F_41DF01BBEA84_.wvu.FilterData" localSheetId="0" hidden="1">'AÑO 2017'!$C$10:$O$12</definedName>
    <definedName name="Z_5440F72E_782F_4371_94AF_B647122304CB_.wvu.FilterData" localSheetId="0" hidden="1">'AÑO 2017'!$C$10:$O$12</definedName>
    <definedName name="Z_54B9C6FC_94A2_4279_B474_55E36015A0A7_.wvu.FilterData" localSheetId="0" hidden="1">'AÑO 2017'!$C$10:$O$12</definedName>
    <definedName name="Z_56A57C06_3311_4AEC_BCCA_65EDA156CF99_.wvu.FilterData" localSheetId="0" hidden="1">'AÑO 2017'!$C$10:$O$12</definedName>
    <definedName name="Z_579F9EB4_C3D2_4EA1_B1CF_1029FAD59354_.wvu.Cols" localSheetId="0" hidden="1">'AÑO 2017'!#REF!</definedName>
    <definedName name="Z_579F9EB4_C3D2_4EA1_B1CF_1029FAD59354_.wvu.FilterData" localSheetId="0" hidden="1">'AÑO 2017'!$C$10:$O$12</definedName>
    <definedName name="Z_579F9EB4_C3D2_4EA1_B1CF_1029FAD59354_.wvu.Rows" localSheetId="0" hidden="1">'AÑO 2017'!#REF!,'AÑO 2017'!#REF!,'AÑO 2017'!#REF!,'AÑO 2017'!#REF!,'AÑO 2017'!#REF!,'AÑO 2017'!#REF!,'AÑO 2017'!#REF!,'AÑO 2017'!#REF!,'AÑO 2017'!#REF!,'AÑO 2017'!#REF!,'AÑO 2017'!#REF!</definedName>
    <definedName name="Z_5B150882_A65A_4A93_839F_76B6158C9D7F_.wvu.Cols" localSheetId="0" hidden="1">'AÑO 2017'!#REF!,'AÑO 2017'!#REF!</definedName>
    <definedName name="Z_5B150882_A65A_4A93_839F_76B6158C9D7F_.wvu.FilterData" localSheetId="0" hidden="1">'AÑO 2017'!$C$10:$O$12</definedName>
    <definedName name="Z_5B150882_A65A_4A93_839F_76B6158C9D7F_.wvu.Rows" localSheetId="0" hidden="1">'AÑO 2017'!#REF!,'AÑO 2017'!#REF!,'AÑO 2017'!#REF!,'AÑO 2017'!#REF!,'AÑO 2017'!#REF!,'AÑO 2017'!#REF!,'AÑO 2017'!#REF!,'AÑO 2017'!#REF!,'AÑO 2017'!#REF!,'AÑO 2017'!#REF!</definedName>
    <definedName name="Z_5E9010C5_1208_4B1D_BC56_A2A4276C4257_.wvu.FilterData" localSheetId="0" hidden="1">'AÑO 2017'!$C$10:$O$12</definedName>
    <definedName name="Z_5F499B5C_FA04_4E71_A802_36D730B54894_.wvu.FilterData" localSheetId="0" hidden="1">'AÑO 2017'!$C$10:$O$12</definedName>
    <definedName name="Z_611BB258_84C7_416C_A256_33F48BEDD0BD_.wvu.FilterData" localSheetId="0" hidden="1">'AÑO 2017'!$C$10:$O$12</definedName>
    <definedName name="Z_618CCA5A_005F_4B95_9762_830C59CC3D44_.wvu.FilterData" localSheetId="0" hidden="1">'AÑO 2017'!$C$10:$O$12</definedName>
    <definedName name="Z_636B7833_8D9C_4922_82B3_7F786F7B51D9_.wvu.Cols" localSheetId="0" hidden="1">'AÑO 2017'!#REF!,'AÑO 2017'!#REF!</definedName>
    <definedName name="Z_636B7833_8D9C_4922_82B3_7F786F7B51D9_.wvu.FilterData" localSheetId="0" hidden="1">'AÑO 2017'!$C$10:$O$12</definedName>
    <definedName name="Z_636B7833_8D9C_4922_82B3_7F786F7B51D9_.wvu.Rows" localSheetId="0" hidden="1">'AÑO 2017'!#REF!,'AÑO 2017'!#REF!,'AÑO 2017'!#REF!,'AÑO 2017'!#REF!,'AÑO 2017'!#REF!,'AÑO 2017'!#REF!,'AÑO 2017'!#REF!,'AÑO 2017'!#REF!,'AÑO 2017'!#REF!,'AÑO 2017'!#REF!</definedName>
    <definedName name="Z_65189777_4623_4EB4_87BF_4FB461764DB4_.wvu.FilterData" localSheetId="0" hidden="1">'AÑO 2017'!$C$10:$O$12</definedName>
    <definedName name="Z_6AE20A66_2146_4E82_BFC2_D82E95D7A45E_.wvu.Cols" localSheetId="0" hidden="1">'AÑO 2017'!#REF!</definedName>
    <definedName name="Z_6AE20A66_2146_4E82_BFC2_D82E95D7A45E_.wvu.FilterData" localSheetId="0" hidden="1">'AÑO 2017'!$C$10:$O$12</definedName>
    <definedName name="Z_6AE20A66_2146_4E82_BFC2_D82E95D7A45E_.wvu.Rows" localSheetId="0" hidden="1">'AÑO 2017'!#REF!,'AÑO 2017'!#REF!,'AÑO 2017'!#REF!,'AÑO 2017'!#REF!,'AÑO 2017'!#REF!,'AÑO 2017'!#REF!,'AÑO 2017'!#REF!,'AÑO 2017'!#REF!,'AÑO 2017'!#REF!,'AÑO 2017'!#REF!,'AÑO 2017'!#REF!</definedName>
    <definedName name="Z_6C274AF8_1CF3_4E04_B745_3A8E9D65E150_.wvu.FilterData" localSheetId="0" hidden="1">'AÑO 2017'!$C$10:$O$12</definedName>
    <definedName name="Z_6D07EAEA_D988_4CE1_9BB8_45323A235839_.wvu.FilterData" localSheetId="0" hidden="1">'AÑO 2017'!$C$10:$O$12</definedName>
    <definedName name="Z_6E00D1B8_D294_4B11_B32B_7F9283D54BF4_.wvu.FilterData" localSheetId="0" hidden="1">'AÑO 2017'!$C$10:$O$12</definedName>
    <definedName name="Z_6FFCE4A7_F1C0_40FE_BC8E_BDA797C65041_.wvu.FilterData" localSheetId="0" hidden="1">'AÑO 2017'!$C$10:$O$12</definedName>
    <definedName name="Z_70E0A89E_E444_4514_A724_0BA767928869_.wvu.FilterData" localSheetId="0" hidden="1">'AÑO 2017'!$C$10:$O$12</definedName>
    <definedName name="Z_7A5DC932_6799_40FB_8ABD_5229C4E10F2E_.wvu.FilterData" localSheetId="0" hidden="1">'AÑO 2017'!$C$10:$O$12</definedName>
    <definedName name="Z_7E79A9D5_D5C0_409C_B45A_2F57E29B0BC5_.wvu.FilterData" localSheetId="0" hidden="1">'AÑO 2017'!$C$10:$O$12</definedName>
    <definedName name="Z_7F60AC1C_9C9C_4D15_97C6_213CDA7109A4_.wvu.FilterData" localSheetId="0" hidden="1">'AÑO 2017'!$C$10:$O$12</definedName>
    <definedName name="Z_84F75B24_8864_4106_AA39_FE50D3FE0B65_.wvu.FilterData" localSheetId="0" hidden="1">'AÑO 2017'!$C$10:$O$12</definedName>
    <definedName name="Z_8661CE7D_E5B7_40F9_BE1B_177D09391248_.wvu.FilterData" localSheetId="0" hidden="1">'AÑO 2017'!$C$10:$O$12</definedName>
    <definedName name="Z_891123ED_4D35_4801_B7B7_97F657815D29_.wvu.FilterData" localSheetId="0" hidden="1">'AÑO 2017'!$C$10:$O$12</definedName>
    <definedName name="Z_8B0E5712_8794_4F4B_8D54_248C728F208F_.wvu.Cols" localSheetId="0" hidden="1">'AÑO 2017'!#REF!,'AÑO 2017'!#REF!</definedName>
    <definedName name="Z_8B0E5712_8794_4F4B_8D54_248C728F208F_.wvu.FilterData" localSheetId="0" hidden="1">'AÑO 2017'!$C$10:$O$12</definedName>
    <definedName name="Z_8B0E5712_8794_4F4B_8D54_248C728F208F_.wvu.Rows" localSheetId="0" hidden="1">'AÑO 2017'!#REF!,'AÑO 2017'!#REF!,'AÑO 2017'!#REF!,'AÑO 2017'!#REF!,'AÑO 2017'!#REF!,'AÑO 2017'!#REF!,'AÑO 2017'!#REF!,'AÑO 2017'!#REF!,'AÑO 2017'!#REF!,'AÑO 2017'!#REF!</definedName>
    <definedName name="Z_8D75C97A_E612_4E63_A681_BEF61ED931A9_.wvu.FilterData" localSheetId="0" hidden="1">'AÑO 2017'!$C$10:$O$12</definedName>
    <definedName name="Z_90571395_0214_4598_BAB9_56F7BEC5CE65_.wvu.Cols" localSheetId="0" hidden="1">'AÑO 2017'!#REF!,'AÑO 2017'!#REF!</definedName>
    <definedName name="Z_90571395_0214_4598_BAB9_56F7BEC5CE65_.wvu.FilterData" localSheetId="0" hidden="1">'AÑO 2017'!$C$10:$O$12</definedName>
    <definedName name="Z_90571395_0214_4598_BAB9_56F7BEC5CE65_.wvu.Rows" localSheetId="0" hidden="1">'AÑO 2017'!#REF!,'AÑO 2017'!#REF!,'AÑO 2017'!#REF!,'AÑO 2017'!#REF!,'AÑO 2017'!#REF!,'AÑO 2017'!#REF!,'AÑO 2017'!#REF!,'AÑO 2017'!#REF!,'AÑO 2017'!#REF!,'AÑO 2017'!#REF!</definedName>
    <definedName name="Z_90D6549F_A6FA_4AF0_850E_28EBC0D1A194_.wvu.FilterData" localSheetId="0" hidden="1">'AÑO 2017'!$C$10:$O$12</definedName>
    <definedName name="Z_91B8337C_7FCC_447F_A7A4_A9BD6B7ABB1E_.wvu.FilterData" localSheetId="0" hidden="1">'AÑO 2017'!$C$10:$O$12</definedName>
    <definedName name="Z_91F73CDC_8C37_457B_932E_BB76DBEC8F10_.wvu.FilterData" localSheetId="0" hidden="1">'AÑO 2017'!$C$10:$O$12</definedName>
    <definedName name="Z_9248C7D8_5ECD_4CFC_986D_C94B9749C71D_.wvu.FilterData" localSheetId="0" hidden="1">'AÑO 2017'!$C$10:$O$12</definedName>
    <definedName name="Z_9291E7FE_9E88_446D_9C9C_90944F8DEC86_.wvu.FilterData" localSheetId="0" hidden="1">'AÑO 2017'!$C$10:$O$12</definedName>
    <definedName name="Z_92EDB8A7_D076_45D9_B605_48907CE51BD9_.wvu.FilterData" localSheetId="0" hidden="1">'AÑO 2017'!$C$10:$O$12</definedName>
    <definedName name="Z_9366E7D3_8438_4B31_BEF3_959BC3E26D35_.wvu.FilterData" localSheetId="0" hidden="1">'AÑO 2017'!$C$10:$O$12</definedName>
    <definedName name="Z_9608AB6C_4ACF_4220_84AA_98074DB2AA16_.wvu.FilterData" localSheetId="0" hidden="1">'AÑO 2017'!$C$10:$O$12</definedName>
    <definedName name="Z_965CD229_B8A3_4E6A_8147_59F956F1735F_.wvu.FilterData" localSheetId="0" hidden="1">'AÑO 2017'!$C$10:$O$12</definedName>
    <definedName name="Z_969D2A4E_EF30_4407_933E_91FE26271A0E_.wvu.Cols" localSheetId="0" hidden="1">'AÑO 2017'!#REF!,'AÑO 2017'!#REF!</definedName>
    <definedName name="Z_969D2A4E_EF30_4407_933E_91FE26271A0E_.wvu.Rows" localSheetId="0" hidden="1">'AÑO 2017'!#REF!,'AÑO 2017'!#REF!,'AÑO 2017'!#REF!,'AÑO 2017'!#REF!,'AÑO 2017'!#REF!,'AÑO 2017'!#REF!,'AÑO 2017'!#REF!,'AÑO 2017'!#REF!,'AÑO 2017'!#REF!,'AÑO 2017'!#REF!</definedName>
    <definedName name="Z_97382386_E442_4193_B9ED_EDC11D8DCD0A_.wvu.FilterData" localSheetId="0" hidden="1">'AÑO 2017'!$C$10:$O$12</definedName>
    <definedName name="Z_98A4542C_D742_426F_868C_5CD943340448_.wvu.FilterData" localSheetId="0" hidden="1">'AÑO 2017'!$C$10:$O$12</definedName>
    <definedName name="Z_993AC5F6_DCE9_4ED0_9A95_912A646ACDFE_.wvu.Cols" localSheetId="0" hidden="1">'AÑO 2017'!$C:$E</definedName>
    <definedName name="Z_993AC5F6_DCE9_4ED0_9A95_912A646ACDFE_.wvu.FilterData" localSheetId="0" hidden="1">'AÑO 2017'!$C$10:$O$12</definedName>
    <definedName name="Z_9CDA830F_0969_4C91_BDA8_C8AB201F6A5D_.wvu.FilterData" localSheetId="0" hidden="1">'AÑO 2017'!$C$10:$O$12</definedName>
    <definedName name="Z_9FAE3428_9001_4726_8E3D_46AAC3CAEF96_.wvu.FilterData" localSheetId="0" hidden="1">'AÑO 2017'!$C$10:$O$12</definedName>
    <definedName name="Z_A1B58597_DB62_4F8B_B513_9F4F8CA88BF3_.wvu.FilterData" localSheetId="0" hidden="1">'AÑO 2017'!$C$10:$O$12</definedName>
    <definedName name="Z_A3A7D0A3_C051_46BD_B442_5D9F02720A97_.wvu.FilterData" localSheetId="0" hidden="1">'AÑO 2017'!$C$10:$O$12</definedName>
    <definedName name="Z_A89374E4_2890_40E0_A3B2_8DAADA9E86DA_.wvu.FilterData" localSheetId="0" hidden="1">'AÑO 2017'!$C$10:$O$12</definedName>
    <definedName name="Z_AB749A32_4CC3_4885_854C_ACB610FE2E81_.wvu.FilterData" localSheetId="0" hidden="1">'AÑO 2017'!$C$10:$O$12</definedName>
    <definedName name="Z_B1232172_73F0_44A3_B811_A1F3B747AE86_.wvu.Cols" localSheetId="0" hidden="1">'AÑO 2017'!#REF!,'AÑO 2017'!#REF!</definedName>
    <definedName name="Z_B1232172_73F0_44A3_B811_A1F3B747AE86_.wvu.FilterData" localSheetId="0" hidden="1">'AÑO 2017'!$C$10:$O$12</definedName>
    <definedName name="Z_B1232172_73F0_44A3_B811_A1F3B747AE86_.wvu.Rows" localSheetId="0" hidden="1">'AÑO 2017'!#REF!,'AÑO 2017'!#REF!,'AÑO 2017'!#REF!,'AÑO 2017'!#REF!,'AÑO 2017'!#REF!,'AÑO 2017'!#REF!,'AÑO 2017'!#REF!,'AÑO 2017'!#REF!,'AÑO 2017'!#REF!,'AÑO 2017'!#REF!</definedName>
    <definedName name="Z_B1AB4C50_B221_4ED0_9374_6EADFED7CABA_.wvu.FilterData" localSheetId="0" hidden="1">'AÑO 2017'!$C$10:$O$12</definedName>
    <definedName name="Z_B1EA545F_C4ED_4D24_9D13_3C575475133A_.wvu.FilterData" localSheetId="0" hidden="1">'AÑO 2017'!$C$10:$O$12</definedName>
    <definedName name="Z_B42AC2D7_C2EC_429A_B775_C5C024E57C5A_.wvu.FilterData" localSheetId="0" hidden="1">'AÑO 2017'!$C$10:$O$12</definedName>
    <definedName name="Z_B69BEFEB_E86A_48EA_B457_C6A5A4D8169D_.wvu.FilterData" localSheetId="0" hidden="1">'AÑO 2017'!$C$10:$O$12</definedName>
    <definedName name="Z_B926FDD8_7DF4_4F00_9575_F166C0EB0B80_.wvu.FilterData" localSheetId="0" hidden="1">'AÑO 2017'!$C$10:$O$12</definedName>
    <definedName name="Z_C0A7EE85_5313_49A6_B39B_47A110FBCCAB_.wvu.FilterData" localSheetId="0" hidden="1">'AÑO 2017'!$C$10:$O$12</definedName>
    <definedName name="Z_C0FD725B_C955_4BD9_BA64_5A570C1B89E5_.wvu.Cols" localSheetId="0" hidden="1">'AÑO 2017'!#REF!</definedName>
    <definedName name="Z_C0FD725B_C955_4BD9_BA64_5A570C1B89E5_.wvu.Rows" localSheetId="0" hidden="1">'AÑO 2017'!#REF!,'AÑO 2017'!#REF!,'AÑO 2017'!#REF!,'AÑO 2017'!#REF!,'AÑO 2017'!#REF!,'AÑO 2017'!#REF!,'AÑO 2017'!#REF!,'AÑO 2017'!#REF!,'AÑO 2017'!#REF!,'AÑO 2017'!#REF!,'AÑO 2017'!#REF!</definedName>
    <definedName name="Z_C1A55B84_ADBB_4591_AB6F_E306ABBB36AE_.wvu.FilterData" localSheetId="0" hidden="1">'AÑO 2017'!$C$10:$O$12</definedName>
    <definedName name="Z_C567DFE0_0BB7_4F06_A0C8_B0964B0AC1BE_.wvu.FilterData" localSheetId="0" hidden="1">'AÑO 2017'!$C$10:$O$12</definedName>
    <definedName name="Z_C6EF2A43_4D60_4D1F_9D2D_10A22F147C68_.wvu.FilterData" localSheetId="0" hidden="1">'AÑO 2017'!$C$10:$O$12</definedName>
    <definedName name="Z_C7D4B8A0_99E3_493D_9F4F_A93E124CDA15_.wvu.FilterData" localSheetId="0" hidden="1">'AÑO 2017'!$C$10:$O$12</definedName>
    <definedName name="Z_C80C47C8_AC23_48F1_B023_1FC799360E96_.wvu.FilterData" localSheetId="0" hidden="1">'AÑO 2017'!$C$10:$O$12</definedName>
    <definedName name="Z_C83A193A_2C65_445E_AA48_02B4E53E0A46_.wvu.FilterData" localSheetId="0" hidden="1">'AÑO 2017'!$C$10:$O$12</definedName>
    <definedName name="Z_CC6A0D3B_01A9_4B14_846C_9A1C7A2A68F4_.wvu.FilterData" localSheetId="0" hidden="1">'AÑO 2017'!$C$10:$O$12</definedName>
    <definedName name="Z_CD708F7A_7EA4_4949_8273_5E692721E006_.wvu.FilterData" localSheetId="0" hidden="1">'AÑO 2017'!$C$10:$O$12</definedName>
    <definedName name="Z_CEC1368B_3E36_4FC0_99A1_92B9798E0FBF_.wvu.FilterData" localSheetId="0" hidden="1">'AÑO 2017'!$C$10:$O$12</definedName>
    <definedName name="Z_CF5AABDD_1AF8_4871_9B62_6BDE3594F849_.wvu.Cols" localSheetId="0" hidden="1">'AÑO 2017'!#REF!,'AÑO 2017'!#REF!</definedName>
    <definedName name="Z_CF5AABDD_1AF8_4871_9B62_6BDE3594F849_.wvu.FilterData" localSheetId="0" hidden="1">'AÑO 2017'!$C$10:$O$12</definedName>
    <definedName name="Z_CF5AABDD_1AF8_4871_9B62_6BDE3594F849_.wvu.Rows" localSheetId="0" hidden="1">'AÑO 2017'!#REF!,'AÑO 2017'!#REF!,'AÑO 2017'!#REF!,'AÑO 2017'!#REF!,'AÑO 2017'!#REF!,'AÑO 2017'!#REF!,'AÑO 2017'!#REF!,'AÑO 2017'!#REF!,'AÑO 2017'!#REF!,'AÑO 2017'!#REF!</definedName>
    <definedName name="Z_D2FFF42F_3891_4FE9_9347_0C030625C659_.wvu.Cols" localSheetId="0" hidden="1">'AÑO 2017'!#REF!,'AÑO 2017'!#REF!</definedName>
    <definedName name="Z_D2FFF42F_3891_4FE9_9347_0C030625C659_.wvu.FilterData" localSheetId="0" hidden="1">'AÑO 2017'!$C$10:$O$12</definedName>
    <definedName name="Z_D2FFF42F_3891_4FE9_9347_0C030625C659_.wvu.Rows" localSheetId="0" hidden="1">'AÑO 2017'!#REF!,'AÑO 2017'!#REF!,'AÑO 2017'!#REF!,'AÑO 2017'!#REF!,'AÑO 2017'!#REF!,'AÑO 2017'!#REF!,'AÑO 2017'!#REF!,'AÑO 2017'!#REF!,'AÑO 2017'!#REF!,'AÑO 2017'!#REF!</definedName>
    <definedName name="Z_D3AEB9A1_4D33_43CB_8771_B703FD4BA570_.wvu.FilterData" localSheetId="0" hidden="1">'AÑO 2017'!$C$10:$O$12</definedName>
    <definedName name="Z_DCF8F2F5_5918_4129_A36B_8731FE84744B_.wvu.FilterData" localSheetId="0" hidden="1">'AÑO 2017'!$C$10:$O$12</definedName>
    <definedName name="Z_DED5A288_27C3_4FB2_990A_2893E25F477A_.wvu.FilterData" localSheetId="0" hidden="1">'AÑO 2017'!$C$10:$O$12</definedName>
    <definedName name="Z_E12D5B08_1BBF_469B_BA66_480D2106588B_.wvu.FilterData" localSheetId="0" hidden="1">'AÑO 2017'!$C$10:$O$12</definedName>
    <definedName name="Z_E4C17F3A_0D4A_46C4_9F5E_7CCB01AA8652_.wvu.FilterData" localSheetId="0" hidden="1">'AÑO 2017'!$C$10:$O$12</definedName>
    <definedName name="Z_E61A6CC9_7512_40C0_82EE_470551A829BA_.wvu.FilterData" localSheetId="0" hidden="1">'AÑO 2017'!$C$10:$O$12</definedName>
    <definedName name="Z_E702C83E_26E5_49AF_9074_B71BF2D7E45D_.wvu.FilterData" localSheetId="0" hidden="1">'AÑO 2017'!$C$10:$O$12</definedName>
    <definedName name="Z_E81DB5AF_2D9C_46E6_8EC3_FBD7D22D173B_.wvu.FilterData" localSheetId="0" hidden="1">'AÑO 2017'!$C$10:$O$12</definedName>
    <definedName name="Z_E9DC6D9B_3A29_4242_862F_24EEAF9AA4D9_.wvu.FilterData" localSheetId="0" hidden="1">'AÑO 2017'!$C$10:$O$12</definedName>
    <definedName name="Z_EBC78784_A8E3_4F20_8237_A45FE31AC802_.wvu.FilterData" localSheetId="0" hidden="1">'AÑO 2017'!$C$10:$O$12</definedName>
    <definedName name="Z_EC407AAB_EBDF_48B3_88B8_32B2D2CEB937_.wvu.FilterData" localSheetId="0" hidden="1">'AÑO 2017'!$C$10:$O$12</definedName>
    <definedName name="Z_F0214AAB_8664_4B58_A53B_677965E0CFE5_.wvu.FilterData" localSheetId="0" hidden="1">'AÑO 2017'!$C$10:$O$12</definedName>
    <definedName name="Z_F1879733_5A43_461A_BB2F_E6015BF533A5_.wvu.FilterData" localSheetId="0" hidden="1">'AÑO 2017'!$C$10:$O$12</definedName>
    <definedName name="Z_F21A0460_1E11_42BF_AF42_668E59CAA92D_.wvu.FilterData" localSheetId="0" hidden="1">'AÑO 2017'!$C$10:$O$12</definedName>
    <definedName name="Z_F4190818_5067_4DEE_9694_B4F2CBF301F9_.wvu.FilterData" localSheetId="0" hidden="1">'AÑO 2017'!$C$10:$O$12</definedName>
    <definedName name="Z_F81CC276_8B1E_49AA_9880_074B7C603F7B_.wvu.FilterData" localSheetId="0" hidden="1">'AÑO 2017'!$C$10:$O$12</definedName>
    <definedName name="Z_F84CBD43_D53B_40B8_94CC_8AF777811EA9_.wvu.Cols" localSheetId="0" hidden="1">'AÑO 2017'!#REF!</definedName>
    <definedName name="Z_F84CBD43_D53B_40B8_94CC_8AF777811EA9_.wvu.FilterData" localSheetId="0" hidden="1">'AÑO 2017'!$C$10:$O$12</definedName>
    <definedName name="Z_F84CBD43_D53B_40B8_94CC_8AF777811EA9_.wvu.Rows" localSheetId="0" hidden="1">'AÑO 2017'!#REF!,'AÑO 2017'!#REF!,'AÑO 2017'!#REF!,'AÑO 2017'!#REF!,'AÑO 2017'!#REF!,'AÑO 2017'!#REF!,'AÑO 2017'!#REF!,'AÑO 2017'!#REF!,'AÑO 2017'!#REF!,'AÑO 2017'!#REF!,'AÑO 2017'!#REF!</definedName>
    <definedName name="Z_FC7C5759_3608_4922_BA31_C0F2640C0518_.wvu.FilterData" localSheetId="0" hidden="1">'AÑO 2017'!$C$10:$O$12</definedName>
    <definedName name="Z_FF833B63_B594_4E00_B872_88529C5DB5E7_.wvu.FilterData" localSheetId="0" hidden="1">'AÑO 2017'!$C$10:$O$12</definedName>
  </definedNames>
  <calcPr fullCalcOnLoad="1"/>
</workbook>
</file>

<file path=xl/comments1.xml><?xml version="1.0" encoding="utf-8"?>
<comments xmlns="http://schemas.openxmlformats.org/spreadsheetml/2006/main">
  <authors>
    <author>Lina</author>
  </authors>
  <commentList>
    <comment ref="R12" authorId="0">
      <text>
        <r>
          <rPr>
            <sz val="9"/>
            <rFont val="Tahoma"/>
            <family val="2"/>
          </rPr>
          <t>AVANCE PORCENTUAL DE ACUERDO AL CÁLCULO DEL INDICADOR CLAVE DE RENDIMIENTO DE LA ACTIVIDAD</t>
        </r>
      </text>
    </comment>
    <comment ref="AB12" authorId="0">
      <text>
        <r>
          <rPr>
            <sz val="9"/>
            <rFont val="Tahoma"/>
            <family val="2"/>
          </rPr>
          <t>CUMPLIMIENTO DE LA TAREA DENTRO DEL PLAZO ESTABLECIDO Y GRADO DE AVANCE DE LA ACTIVIDAD.. REALIZADO POR CADA UNO DE LOS RESPONSABLES Y POSTERIOMENTE POR LA OFICINA DE PLANEACIÓN Y SISTEMAS. SE HACE A NIVEL DESCRIPTIVO</t>
        </r>
        <r>
          <rPr>
            <sz val="9"/>
            <rFont val="Tahoma"/>
            <family val="2"/>
          </rPr>
          <t xml:space="preserve">
</t>
        </r>
      </text>
    </comment>
  </commentList>
</comments>
</file>

<file path=xl/sharedStrings.xml><?xml version="1.0" encoding="utf-8"?>
<sst xmlns="http://schemas.openxmlformats.org/spreadsheetml/2006/main" count="2517" uniqueCount="969">
  <si>
    <t xml:space="preserve">SISTEMA INTEGRAL DE GESTIÓN (MECI - CALIDAD) </t>
  </si>
  <si>
    <t>FONDO DE PASIVO SOCIAL DE FERROCARRILES NACIONALES DE COLOMBIA</t>
  </si>
  <si>
    <t>PROCESO</t>
  </si>
  <si>
    <t xml:space="preserve">ACTIVIDAD </t>
  </si>
  <si>
    <t>PRODUCTOS(METAS)</t>
  </si>
  <si>
    <t>GRUPO(S) RESPONSABLE(S)</t>
  </si>
  <si>
    <t>RANGO DE CALIFICACIÓN</t>
  </si>
  <si>
    <t>SEMESTRE I</t>
  </si>
  <si>
    <t>SEMESTRE II</t>
  </si>
  <si>
    <t>NOMBRE DEL INDICADOR</t>
  </si>
  <si>
    <t>FORMULA DEL INDICADOR</t>
  </si>
  <si>
    <t>META</t>
  </si>
  <si>
    <t>INSATISFACTORIO</t>
  </si>
  <si>
    <t>MINIMO</t>
  </si>
  <si>
    <t>ACEPTABLE</t>
  </si>
  <si>
    <t>SATISFACTORIO</t>
  </si>
  <si>
    <t xml:space="preserve">POLITICA ASOCIADA MODELO INTEGRADO DE PLANEACIÓN Y GESTIÓN </t>
  </si>
  <si>
    <t xml:space="preserve">FORMATO PLAN DE ACCION  </t>
  </si>
  <si>
    <t>No</t>
  </si>
  <si>
    <t>OBJETIVO ESTRATÉGICO FPS</t>
  </si>
  <si>
    <t>VERSIÓN: 6,0</t>
  </si>
  <si>
    <t>CODIGO:  ESDESOPSFO03</t>
  </si>
  <si>
    <t>FECHA DE ACTUALIZACIÓN:  JUNIO 28 DE 2013</t>
  </si>
  <si>
    <t>FORMULACION PLAN DE ACCIÓN 2017</t>
  </si>
  <si>
    <t>SER MODELO DE GESTIÓN PÚBLICA EN EL SECTOR SOCIAL</t>
  </si>
  <si>
    <t>4) EFICIENCIA ADMINISTRATIVA</t>
  </si>
  <si>
    <t>ACTUALIZAR LA DOCUMENTACIÓN  DEL SISTEMA INTEGRAL DE GESTIÓN GENERADA POR EL  PROCESO, SUSCEPTIBLE DE MODIFICACIONES  (PROCEDIMIENTOS, GUÍAS, INSTRUCTIVOS, FORMATOS).</t>
  </si>
  <si>
    <t>Porcentaje de documentos modificados del proceso durante el semestre</t>
  </si>
  <si>
    <t>Nº de documentos actualizados / Nº de  documentos a actualizar durante el semestre</t>
  </si>
  <si>
    <t>&lt;50</t>
  </si>
  <si>
    <t>&gt;=50 ; &lt;70</t>
  </si>
  <si>
    <t>&gt;=70 ; &lt;95</t>
  </si>
  <si>
    <t>&gt;=95 ; &lt;=100</t>
  </si>
  <si>
    <t>MANTENER UN SISTEMA DE INFORMACIÓN EN LÍNEA CONFIABLE PARA TODOS LOS USUARIOS DEL FPS Y CIUDADANOS, QUE PERMITA UNA RETROALIMENTACIÓN CONSTANTE</t>
  </si>
  <si>
    <t>DOCUMENTAR OPORTUNAMENTE LAS ACCIONES DE MEJORA (ACCIONES PREVENTIVAS  Y ACCIONES CORRECTIVAS).</t>
  </si>
  <si>
    <t>Presentar oportunamente la documentación de acciones de mejora (acciones preventivas y acciones correctivas).</t>
  </si>
  <si>
    <t>Oportunidad en la documentación de acciones de mejora.</t>
  </si>
  <si>
    <t>REALIZAR LA EVALUACIÓN  DEL DESEMPEÑO LABORAL DE LOS SERVIDORES DE CARRERA ADMINISTRATIVA, DEL NIVEL ASESOR Y DIRECTIVO, EN PERIODOS DE PRUEBA SEGÚN METODOLOGÍA Y PLAZOS ESTABLECIDOS EN LAS NORMAS INTERNAS Y EXTERNAS.</t>
  </si>
  <si>
    <t xml:space="preserve">100% Compromisos Laborales Concertados en Término
</t>
  </si>
  <si>
    <t xml:space="preserve">100% Compromisos Laborales Concertados en Término si se requieren
</t>
  </si>
  <si>
    <t>Cumplimiento Evaluación Desempeño Laboral</t>
  </si>
  <si>
    <t>No. DE compromisos laborales concertados en  término y radicados en GTH/ No. De compromisos laborales a concertar</t>
  </si>
  <si>
    <t>100% Evaluaciones Desempeño Realizadas en Término</t>
  </si>
  <si>
    <t>No. De evaluaciones desempeño realizadas en  término y radicadas en GTH / No. De evaluaciones desempeño a realizar</t>
  </si>
  <si>
    <t>No. De planes de mejoramiento concertados y evaluados  en  término y radicados en GTH / No. De planes de mejoramiento a concertar.</t>
  </si>
  <si>
    <t>Gestión de archivos del Proceso</t>
  </si>
  <si>
    <t>(No. De Productos realizados dentro de oportunidad /No. De productos programados) * 100</t>
  </si>
  <si>
    <t>100% de compromisos laborales concertados en términos correspondientes al periodo a evaluar</t>
  </si>
  <si>
    <t xml:space="preserve">100% de las Evaluaciones de Desempeño realizadas en términos correspondientes al periodo a evaluar.  </t>
  </si>
  <si>
    <t>100% Evaluaciones Desempeño Realizadas en Términos correspondiente al periodo a evaluar</t>
  </si>
  <si>
    <t xml:space="preserve">100% Planes De Mejoramiento individual Concertados y Evaluados en  Términos correspondientes al periodo a evaluar.  </t>
  </si>
  <si>
    <t>GESTIÓN DE SERVICIOS SALUD</t>
  </si>
  <si>
    <t>GARANTIZAR LA PRESTACIÓN DE LOS SERVICIOS DE SALUD, QUE REQUIERAN NUESTROS AFILIADOS A TRAVÉS DE LA EFECTIVA ADMINISTRACIÓN DE LOS MISMOS</t>
  </si>
  <si>
    <t xml:space="preserve">1) GESTIÓN MISIONAL Y DE GOBIERNO </t>
  </si>
  <si>
    <t>EFECTUAR EL 90% DE LOS COMITÉS DE EVALUACIÓN DE LOS  SERVICIOS DE SALUD LOCALES Y REGIONALES CON PARTICIPACIÓN DE LOS VEEDORES</t>
  </si>
  <si>
    <t>% de comités de evaluación de servicios de salud locales y regionales realizados</t>
  </si>
  <si>
    <t>Médicos Especialistas / Médicos Auditores</t>
  </si>
  <si>
    <t>Porcentaje de cumplimiento en la realización de comités locales y regionales de evaluación</t>
  </si>
  <si>
    <t>No. comites locales y regionales realizados *100 / No. De comites locales y regionales programados</t>
  </si>
  <si>
    <t>Oportunidad en la realización de Comité Técnico Científico</t>
  </si>
  <si>
    <t>ELABORAR Y PRESENTAR OPORTUNAMENTE  60 DECLARACIONES DE GIRO Y COMPENSACIÓN O CORRECCIÓN ANTE EL CONSORCIO FIDUCIARIO Y/O  QUIEN HAGA SUS VECES.</t>
  </si>
  <si>
    <t>Verificar oportunamente las 30 declaraciones de giro y compensación enviadas por el Consorcio Fiduciario</t>
  </si>
  <si>
    <t>Técnico / Profesional de afiliaciones y compensación</t>
  </si>
  <si>
    <t xml:space="preserve">Porcentaje de declaraciones de giro y compensación presentadas oportunamente </t>
  </si>
  <si>
    <t>Nº de declaraciones de giro y compensación elaboradas y  presentadas / Nº de procesos de compensación</t>
  </si>
  <si>
    <t>DESARROLLAR LOS PRODUCTOS PARA ORGANIZAR Y ADMINISTRAR  EL ARCHIVO DE GESTIÓN  DE LA COORDINACIÓN GIT SERVICIOS DE SALUD.</t>
  </si>
  <si>
    <t>Secretarias Ejecutivas</t>
  </si>
  <si>
    <t>Actualizaciónes de Documentación</t>
  </si>
  <si>
    <t>No de acciones de mejora documentadas oportunamente/ No acciones de mejora identificadas en el semestre.</t>
  </si>
  <si>
    <t xml:space="preserve">100% Planes De Mejoramiento individual  Concertados y Evaluados en  Término correspondientes al periodo a evaluar  </t>
  </si>
  <si>
    <t>GESTIÓN DE PRESTACIONES ECONÓMICAS</t>
  </si>
  <si>
    <t xml:space="preserve">GARANTIZAR DE FORMA OPORTUNA EL RECONOCIMIENTO Y PAGO DE PRESTACIONES ECONÓMICAS DE ACUERDO AL MARCO LEGAL  </t>
  </si>
  <si>
    <t>REALIZAR   EL ESTUDIO JURÍDICO  DE LAS SOLICITUDES PARA EL RECONOCIMIENTO O NEGACIÓN DE LAS PRESTACIONES ECONÓMICAS A CARGO DEL FONDO DE PASIVO SOCIAL DE FERROCARRILES NACIONALES  Y  PROYECTAR LOS ACTOS ADMINISTRATIVOS DENTRO DE LOS TÉRMINOS DE LEY.</t>
  </si>
  <si>
    <t>% de prestaciones económicas tramitadas (II semestre 2016)</t>
  </si>
  <si>
    <t>% de prestaciones económicas tramitadas (I semestre 2017)</t>
  </si>
  <si>
    <t>Abogados Sustanciadores/ Auxiliares Administrativos/ Técnico Administrativo Secretarias ejecutivas / Coordinador Grupo Interno Gestión Prestaciones Económicas / Subdirector Prestaciones Sociales</t>
  </si>
  <si>
    <t>Oportunidad en la elaboración de actos administrativos</t>
  </si>
  <si>
    <t>No de Solicitudes tramitadas / No de solicitudes recibidas.</t>
  </si>
  <si>
    <t>REALIZAR EL ESTUDIO JURÍDICO  Y DAR RESPUESTA DENTRO DE LOS TÉRMINOS DE LEY A LAS ACCIONES DE TUTELA QUE EN MATERIA DE PRESTACIONES ECONÓMICAS SEAN NOTIFICADAS</t>
  </si>
  <si>
    <t>% de Tutelas contestadas en términos de ley (II semetsre 2016)</t>
  </si>
  <si>
    <t>% de Tutelas contestadas en términos de ley  (I semestre 2017)</t>
  </si>
  <si>
    <t>Auxiliares Administrativos/ Técnicos Administrativos/ Secretarias Ejecutivas, Abogados sustanciadores/ Coordinador Grupo Interno GPE /Subdirector de Prestaciones Sociales</t>
  </si>
  <si>
    <t>Oportunidad en la contestación de las Tutelas</t>
  </si>
  <si>
    <t>No de Tutelas contestadas/ No de Tutelas  recibidas</t>
  </si>
  <si>
    <t>REGISTRAR Y VERIFICAR   LAS NOVEDADES  DE LAS NOMINAS DE PENSIONADOS DE SAN JUAN DE DIOS  Y FERROCARRILES NACIONALES DE COLOMBIA SEGÚN CRONOGRAMA DE NÓMINA</t>
  </si>
  <si>
    <t>% de Novedades de nóminas registradas y verificadas  según cronograma</t>
  </si>
  <si>
    <t>Auxiliares Adminstrativos / Técnicos Administrativos / Secretarias Ejecutivas, Abogados sustanciadores/ Coordinador Grupo Interno GPE/Subdirector de Prestaciones Sociales</t>
  </si>
  <si>
    <t>Porcentajes de novedades registradas y verificadas según cronograma</t>
  </si>
  <si>
    <t>No de novedades aplicadas a las nóminas  según cronograma/No de novedades recibidas</t>
  </si>
  <si>
    <t xml:space="preserve">DESARROLLAR LOS PRODUCTOS PARA ORGANIZAR Y ADMINISTRAR  EL ARCHIVO DE GESTIÓN DEL GRUPO INTERNO DE TRABAJO PRESTACIONES ECONÓMICAS </t>
  </si>
  <si>
    <t>Auxiliares Administrativos / Técnicos Administrativos/ Secretarias Ejecutivas / Coordinador Grupo Interno GPE</t>
  </si>
  <si>
    <t xml:space="preserve">100% Compromisos Laborales Concertados en Término (si se requiere)
</t>
  </si>
  <si>
    <t>Subdirección Prestaciones Sociales /Coordinador Grupo Interno de Trabajo Gestión Prestación Económicas</t>
  </si>
  <si>
    <t>No. de compromisos laborales concertados en  término y radicados en GTH/ No. de compromisos laborales a concertar</t>
  </si>
  <si>
    <t>Subdirección Prestaciones Sociales /Coordinador Grupo Interno de Trabajo Gestión Prestaciones Económicas</t>
  </si>
  <si>
    <t>No. de evaluaciones desempeño realizadas en  término y radicadas en GTH / No. de evaluaciones desempeño a realizar</t>
  </si>
  <si>
    <t xml:space="preserve">100% Planes De Mejoramiento Concertados y Evaluados en  Término </t>
  </si>
  <si>
    <t>Subdirección Prestaciones Sociales /Coordinador Grupo Interno de Trabajo Gestión Prestación Ecoómicas</t>
  </si>
  <si>
    <t>No. de planes de mejoramiento concertados y evaluados  en  término y radicados en GTH / No. De planes de mejoramiento a concertar.</t>
  </si>
  <si>
    <t>Médicos Especialistas / Médicos Auditores / Coordinador GIT Gestión Servicios de Salud/ Subdirector de Prestaciones Sociales</t>
  </si>
  <si>
    <t xml:space="preserve">Subdirector de  Prestaciones Sociales /Coordinador Grupo Interno de Trabajo Gestión Prestación Servicios de Salud/ </t>
  </si>
  <si>
    <t>EFECTUAR LOS COMITÉS TÉCNICO CIENTÍFICOS Y/O MIPRES REQUERIDOS POR LOS CIUDADANOS PARA EVALUAR LA INDICACIÓN DE MEDICAMENTOS, SERVICIOS MÉDICOS Y/O PRESTACIONES DE SALUD NO INCLUIDAS EN EL POS</t>
  </si>
  <si>
    <t>% de Comités Técnico Científicos y/o  MIPRES  requeridos por los ciudadanos en el trimestre que fueron realizados oportunamente</t>
  </si>
  <si>
    <t>No. De Comités Técnico Científicos   y/o  MIPRES realizados oportunamente *100 / No de Comités Técnico Científicos requeridos.</t>
  </si>
  <si>
    <t>Coordinador Grupo Interno de Trabajo Gestión Prestación Servicios de Salud/ Profesional de afiliaciones y compensación</t>
  </si>
  <si>
    <t xml:space="preserve">Coordinador Grupo Interno de Trabajo Gestión Prestaciones Económicas/Profesional </t>
  </si>
  <si>
    <t xml:space="preserve">Coordinadora Grupo Interno de Trabajo Gestión Prestaciones Económicas/Profesional </t>
  </si>
  <si>
    <r>
      <t>Realizar la transferencia  de las carpetas al archivo central según lo establecido en cronograma de transferencias primaria</t>
    </r>
    <r>
      <rPr>
        <sz val="28"/>
        <color indexed="43"/>
        <rFont val="Arial Narrow"/>
        <family val="2"/>
      </rPr>
      <t>s</t>
    </r>
  </si>
  <si>
    <t xml:space="preserve">Realizar la transferencia  de las carpetas al archivo central según lo establecido en el cronograma de transferencias primarias                                                                                                                               </t>
  </si>
  <si>
    <t>&lt;40%</t>
  </si>
  <si>
    <t>&gt;=40% y  ; &lt;60</t>
  </si>
  <si>
    <t>&gt;=60%  y &lt;85%</t>
  </si>
  <si>
    <t>&gt;=85% y &lt;=100%</t>
  </si>
  <si>
    <t>PERIODO A REPORTAR: AVANCE I SEMESTRE</t>
  </si>
  <si>
    <t xml:space="preserve">PERIODO A REPORTAR: AVANCE II SEMESTRE </t>
  </si>
  <si>
    <t>PERIODO A REPORTAR: AVANCE ANUAL</t>
  </si>
  <si>
    <t>NUMERADOR</t>
  </si>
  <si>
    <t>DENOMINADOR</t>
  </si>
  <si>
    <t>RESULTADO</t>
  </si>
  <si>
    <t>%META (RESULTADO DEL INDICADOR / META)*100</t>
  </si>
  <si>
    <t>RANGO DE CALIFICACION</t>
  </si>
  <si>
    <t>SEGUIMIENTO (Análisis de Resultados)</t>
  </si>
  <si>
    <t>VERIFICACIÓN GRUPO DE TRABAJO DE CONTROL INTERNO</t>
  </si>
  <si>
    <t>REPRESENTANTE LEGAL:JOSE JAIME AZAR MOLINA</t>
  </si>
  <si>
    <t>N/A</t>
  </si>
  <si>
    <t>Durante el primer semestre del año 2017 se programaron 110 comites locales de los cuales se realizaron 89 comites, evidencia encontrada en la carpeta informes de auditorias con TRD 3405306</t>
  </si>
  <si>
    <t>En el primer semestre del año 2017 se programaron 16 comites tecnicos cientificos los cuales se realizaron en su totalidad,  evidencia encontrada en la carpeta informes de auditorias con TRD 3405306</t>
  </si>
  <si>
    <t xml:space="preserve">N/A teneindo en cuenta que la calificacion de los funcionarios es del 100% </t>
  </si>
  <si>
    <t>Durante el segundo semestre del 2016 fueron radicadas 236 las cuales fueron contestadas en su totalidad. 
SE EVIDENCIA EN LOS INFORMES MENSUALES DE LOS ABOGADOS SUSTANCIADORES Y CONSOLIDADOS DE TRAMITES</t>
  </si>
  <si>
    <t xml:space="preserve">Mediante memorando GPE 20173150014873 del 15 de Febrero del 2017 fue remitido a Talento Humano la evaluacion de desempeño laboral de los funcionarios: 
1. ANGEL ROBERT TORRES FLOREZ 
2. MONICA ALEXANDRA MANRIQUE NARVAEZ
3. NANCY STELLA MUÑOZ ARIAS
4. SILVANO MARTINEZ LOPEZ 
5. BLANCA SAMARIS MATALLANA SOTELO
6. MARIA ODETH SALAZAR VILLAREAL </t>
  </si>
  <si>
    <t>Durante el primer semesre de presentaron 25 procesos de compensacion los cuales se elaboraron y presentaron en su totalidad.
 Evidencia que se puede encontrar en la  AZ COMPENZACION con TRD 3200902.  en la oficina de Afiliacion y compensacion .</t>
  </si>
  <si>
    <t>En el primer semestre del año 2017 se encontraron 5 no conformidades en la division central  las cuales se documentaron dentro de terminos el dia 09 de Junio del 2017 teniendo en cuenta el envio de la hoja de vida del proceso que fue el dia 18 de mayo del 2017. 
asi mismo se presento  un hallazgo en la coordinacion del GIT Gestion Prestacion de Servicios de Salud el cual fuie documentada dentro de los terminos el dia 27 de marzo del 2017 teniendo en cuenta el envio de la hoja de vida del proceso que fue el dia 03 de marzo del 2017</t>
  </si>
  <si>
    <t>Mediante memorando GSS - 20173400018793 del 28 de Febrero del 2017 se concertaron los compromisos laborales de cuatro (4) funcionarios: 
1. SERGIO VELEZ GONZALEZ 
2. NAGE AUN QUICENA
3. BENJAMIN HERRERA VESGA 
4. ISABEL CRISTINA GALLO MEJIA</t>
  </si>
  <si>
    <t xml:space="preserve">Se presento evaluacion de desempeño  de los funcionarios :
1. SERGIO VELEZ GONZALEZ 
2. NAGE AUN QUICENA
3. BENJAMIN HERRERA VESGA 
4. ISABEL CRISTINA GALLO MEJIA
 el dia 14 de Febrero del 2017 a la oficina de Talento Humano 
</t>
  </si>
  <si>
    <t>Durante el segundo semestre del 2016 fueron recibidas 7307 solicitudes de prestaciones economicas según base de datos suministradas por el proceso, de los cuales se tramitaron un total de 7223.
SE EVIDENCIA EN LOS INFORMES MENSUALES DE LOS ABOGADOS SUSTANCIADORES Y CONSOLIDADOS DE TRAMITES</t>
  </si>
  <si>
    <t>El dia nueve de junio del 2017 fue entregado el archivo de Gestion del Git Gestion Prestaciones Economicas.</t>
  </si>
  <si>
    <t>Durante el primer semestre del año 2017 fue detectada en auditoria de calidad una no conformidad real,  la cual fue documentada dentro de los terminos el dia 22 de marzo del 2017.   Teniendo en cuenta el envio de la hoja de vida del mismo el cual fue mediante correo electronico linam@fondo el dia 09 de Marzo del 2017</t>
  </si>
  <si>
    <t xml:space="preserve">den el primer semestre del 2017 de nueve procedimientos pendientes por actualizacion o eliminacion  fueron actualizados y aprobados o eliminados 5 procedimientos asi: 
1, modificacion de base de datos de nomina: mediante resolucion 0098 del 24 de Enero del 2017
2, reconocimiento de cuota parte pensional por pagar: mediante resolucion No 0098 del 24 de Enero del 2017 
3, estadistica de nomina : mediante resolucion No 0736 del 11 de Mayo del 2017
fueron eliminados los siguientes procedimientos: 
1, informes de Gestion : mediante resolucion No 2267 del 30 de Noviembre del 2017 
2, reconocimiento de auxilio funerario a sustitutos: mediante resolucion  No 0811 del 05 de Junio del 2017
 </t>
  </si>
  <si>
    <t xml:space="preserve">Mediante memorando GPE 20173150018983 del 28 de Febrero del 2017 fue remitida a Talento Humano la concertacion de compromisos de los siguientes funcionarios
1. ANGEL ROBERT TORRES FLOREZ 
2. MONICA ALEXANDRA MANRIQUE NARVAEZ
3. NANCY STELLA MUÑOZ ARIAS
4. SILVANO MARTINEZ LOPEZ 
5. BLANCA SAMARIS MATALLANA SOTELO
6. MARIA ODETH SALAZAR VILLAREAL </t>
  </si>
  <si>
    <t>No aplica para el periodo a evaluar</t>
  </si>
  <si>
    <t>Director General /  Jeje de la Oficina Asesora de Planeación y  Sistemas</t>
  </si>
  <si>
    <t>100% Planes De Mejoramiento Concertados y Evaluados en  Término</t>
  </si>
  <si>
    <t xml:space="preserve">Se realizaron en términos de oportunidad  dos (2) evaluaciones de desempeño   de los  funcionarios radicados el el Grupo Interno de Trabajo Gestión de Talento Humano: </t>
  </si>
  <si>
    <t>Para el período 2016-2017, se concertó compromisos laborales de los  funcionarios radicados el el Grupo Interno de Trabajo Gestión de Talento Humano: 
Maria Flor Lara: 28 de febrero de 2017
Willson Beltran: 27 de febrero de 2017</t>
  </si>
  <si>
    <t>3) GESTIÓN DE TALENTO HUMANO</t>
  </si>
  <si>
    <t>Secretaria Ejecutiva/ Dirección General</t>
  </si>
  <si>
    <r>
      <t xml:space="preserve">Realizar la transferencia  de las carpetas al archivo central según lo establecido en cronograma de transferencias primarias </t>
    </r>
    <r>
      <rPr>
        <sz val="28"/>
        <rFont val="Arial Narrow"/>
        <family val="2"/>
      </rPr>
      <t xml:space="preserve">                                                                                                                                                                                                         </t>
    </r>
  </si>
  <si>
    <t>DESARROLLAR LOS PRODUCTO PARA ORGANIZAR Y ADMINISTRAR  EL ARCHIVO DE GESTIÓN DE LA DIRECCIÓN GENERAL</t>
  </si>
  <si>
    <t xml:space="preserve">Auxiliar de Oficina / Oficina Asesora de Planeación y Sistemas </t>
  </si>
  <si>
    <r>
      <t>Realizar la transferencia  de las carpetas al archivo central según lo establecido en cronograma de transferencias primarias</t>
    </r>
    <r>
      <rPr>
        <sz val="28"/>
        <color indexed="10"/>
        <rFont val="Arial Narrow"/>
        <family val="2"/>
      </rPr>
      <t xml:space="preserve">
                                                                                            </t>
    </r>
    <r>
      <rPr>
        <sz val="28"/>
        <rFont val="Arial Narrow"/>
        <family val="2"/>
      </rPr>
      <t xml:space="preserve">                                                                                                                             
</t>
    </r>
  </si>
  <si>
    <t>DESARROLLAR LOS PRODUCTO PARA ORGANIZAR Y ADMINISTRAR  EL ARCHIVO DE GESTIÓN DE LA OFICINA ASESORA DE PLANEACIÓN Y SISTEMAS</t>
  </si>
  <si>
    <t xml:space="preserve">Se documentó de durante el primer semestre de 2017 un total de 2 acciones preventivas de 3 allegadas y 3 acciones correctivas de 3 allegadas </t>
  </si>
  <si>
    <t>No de acciones de mejora documentatas oportunamente/ No acciones de mejora identificadas en el semestre.</t>
  </si>
  <si>
    <t>Jefe Oficina Asesora de Planeación y Sistemas - Profesional / Oficina Asesora de Planeación y Sistemas</t>
  </si>
  <si>
    <t xml:space="preserve">Durante el semestre evaluado se actualizó la siguiente documentación del SIG:
1. Procedimiento ESDESDIGPT02 - Revisión por la Dirección, 2. Formato ESDESDIGFO11 - Informe Ejecutivo para Revisión por la Dirección, 3. Formato ESDESDIGFO12 - Acta Revisión por la Dirección  mediante Resolución 0098 de 24 de enero de 2017; 4. Caracterización del proceso Direccionamiento Estratégico ESDESOPSFC01 mediante Resolución 0736 de 11 de mayo de 2017. 5. Manual de Calidad del Sistema Integral de Calidad (MECI- CALIDAD) ESDESDIGMS01 mediante Resolución 0811 de 05 de junio de 2017. 6. Plan Institucional de Gestión Ambiental  ESDESDIGPL03; 7, Plan de Acción de Gestión Ambiental  ESDESDIGFO21; 8 Procedimiento Elaboración y Control de Documentos Internos mediante Resolución 0953 de 07 de julio de 2017.
Se encuentran en etapa de Transversalidad: Procedimiento ESDESOPSPT03 Formulación, Seguimiento y Verificación del Plan De Acción y Procedimiento Distribución del Plan Anual de Caja Recursos Nación. 
En revisión técnica se encentra:  Guía De Las Políticas Para La Administración Del Riesgo ESDESDIGGS02  y  Plan Estratégico ESDESDIGPL01
</t>
  </si>
  <si>
    <t>Actualizaciones de Documentación</t>
  </si>
  <si>
    <t xml:space="preserve">  Jefe Oficina Asesora / Profesionales -  Oficina Asesora de Planeación y Sistemas</t>
  </si>
  <si>
    <t>wil</t>
  </si>
  <si>
    <t>No de reparaciones y mantenimientos efectuados en el periodo  / No de reparaciones y mantenimientos requeridos por el vehículo</t>
  </si>
  <si>
    <t>Oportunidad en las labores de mantenimiento de vehículos</t>
  </si>
  <si>
    <t>Conductor mecánico/ Dirección General</t>
  </si>
  <si>
    <t>Mantener actualizada la ficha técnica del vehiculo asiganado con los registros de los  mantenimientos y reparaciones efectuadas al mismo</t>
  </si>
  <si>
    <t>REALIZAR LOS REGISTROS RELACIONADOS CON LA UTILIZACIÓN DE LOS VEHÍCULOS, ASÍ COMO LOS CONSUMOS DE GASOLINA, ACEITE Y DEMÁS INSUMOS DE LOS AUTOMOTORES</t>
  </si>
  <si>
    <t>5) GESTIÓN FINANCIERA</t>
  </si>
  <si>
    <t>FORTALECER LA ADMINISTRACIÓN DE LOS BIENES DE LA ENTIDAD Y LA ÓPTIMA GESTIÓN DE LOS RECURSOS</t>
  </si>
  <si>
    <t>Durante el semestre evaluado se presentaron los siguientes informes:
1. Informe a la Contraloría General de la República presentado el 02/03/2017, evidencias en el equipo de computo Yajaira Gonzalez.
Informe a la Camara de Representantes mediante el No de radicado 20171200039351   y 20171200040101 , Evidencia que se puede verificar en la TRD 120.53.01.
Se presento el Informe al congreso mediante correo electrónico el 08 de junio de 2017. Evidencia que se puede verificar en la TRD 120.53.01.</t>
  </si>
  <si>
    <t>No de informes presentados / No de informes programados.</t>
  </si>
  <si>
    <t>Presentación de Informes</t>
  </si>
  <si>
    <t>Presentar de manera oportuna los informes a los entes externos (Cámara de Representantes, Congreso de la República, Contraloría General de la República, FURAG)</t>
  </si>
  <si>
    <t>PRESENTAR LOS INFORMES REQUERIDOS POR EL ENTES EXTERNOS</t>
  </si>
  <si>
    <t>El Plan de Acción de Gestión Ambiental fue formulado y aprobado el día 16 de mayo de 2017, con numero de acta 003 de comité de desarrollo administrativo y adoptado al sistema mediante Acto Administrativo 0953 de 07 de julio de 2017</t>
  </si>
  <si>
    <t>Nº de productos realizados / Nº de productos programados</t>
  </si>
  <si>
    <t>Plan Institucional de Gestión Ambiental</t>
  </si>
  <si>
    <t>Seguimiento al Plan de Acción del PIGA</t>
  </si>
  <si>
    <t>Formular el Plan de Acción del PIGA</t>
  </si>
  <si>
    <t>FORMULAR EL PLAN INSTITUCIONAL DE GESTIÓN AMBIENTAL Y REALIZAR SEGUIMIENTO</t>
  </si>
  <si>
    <t xml:space="preserve">Se fomulo el Plan Anticorrupción y Atención el cual se publico en la página web de la entidad . link: http://190.60.243.34/downloads/P_ANTICORRUPCION.asp.  Acta No 001 de 30 de enero de 2017.- Comite Institucional de Desarrollo Administrativo . </t>
  </si>
  <si>
    <t>Plan Anticorrupción Formulado</t>
  </si>
  <si>
    <t xml:space="preserve"> Plan de Anticorrupción y de Atención al Ciudadano</t>
  </si>
  <si>
    <t xml:space="preserve">Realizar la formulación del Plan de Anticorrupción y de Atención al Ciudadano
</t>
  </si>
  <si>
    <t>FORMUALAR EL PLAN ANTICORRUPCIÓN Y DE ATENCIÓN AL CIUDADANO.</t>
  </si>
  <si>
    <t>2) TRANSPARENCIA, PARTICIPACIÓN Y SERVICIO AL CIUDADANO</t>
  </si>
  <si>
    <t>Durante el semetre a evaluar no se radico en el Ministerio de Hacienda y Crédito Público documentos de vigencias futuras</t>
  </si>
  <si>
    <t>Documentos de Vigencias Futuras elaborados</t>
  </si>
  <si>
    <t>Vigencias Futuras</t>
  </si>
  <si>
    <t>1)Elaborar el documento de  vigencias futuras para los servicios que lo requieran.</t>
  </si>
  <si>
    <t>ELABORAR EL DOCUMENTO DE VIGENCIAS FUTURAS EN LA ENTIDAD</t>
  </si>
  <si>
    <t xml:space="preserve">Durante el primer semestre de 2017 se dio cumplimiento a los productos programados asi:
1). Base de datos actualizada de  los ciudadanoss de las federaciones y  asociaciones participantes de la Audiencia Pública de Rendición de Cuentas.                                                                                                                                                                                                       2) Elaboración Cronograma de la programación de   la Audiencia pública de Rendición de Cuentas a la Ciudadanía Gestión 2016.                                                                                                                 3) Elaboración y consolidación del Informe de Gestión 2016. Se encuentra elaborado y publicado en la página Web de la Entidad.     Informaciòn que se puede evidenciar en la carpeta 120,87,02  de la Oficina Asesora de Planeación y  Sistemas.                                                                                              </t>
  </si>
  <si>
    <t>Audiencia Publica realizada y Evaluada</t>
  </si>
  <si>
    <t>Técnico  -Jefe Oficina Asesora / Oficina Asesora de Planeación y Sistemas</t>
  </si>
  <si>
    <t xml:space="preserve">                                                                                                                                                                                 1)  Evento de Audiencia de  Rendición de Cuentas realizada
2)Evaluación final sobre la Audiencia Pública realizada</t>
  </si>
  <si>
    <t xml:space="preserve">1). Base de datos actualizada de  las  de las federaciones y  asociaciones participantes de la Audiencia Pública de Rendición de Cuentas                                                                                                                                                                                                            2) Cronograma aprobado de la programación de   la Audiencia pública de Rendición de Cuentas.                                                                                                                         3) Elaboración y consolidación del Informe de Gestión 2016.                                                                                                      
</t>
  </si>
  <si>
    <t>ORGANIZAR Y REALIZAR AUDIENCIA PÚBLICA DE RENDICIÓN DE CUENTAS A LA CIUDADANÍA</t>
  </si>
  <si>
    <t>Durante  el semestre evaluado se recibieron 123 solicitudes de  elaboración, modificación o eliminación  de  documentos, para revisión. Se revisaron técnicamente 122 documentos, sin embargo quedan pendientes 37 documentos, debido a que fueron recibidos  durante la segunda quincena del mes de Junio de 2017, estando dentro de los términos establecidos para dicha revisión. Información que se puede evidenciar en la tabla de excel control de documentos del SIP a cargo de la secretaria de la Oficina Asesora de Planeación y Sistemas.</t>
  </si>
  <si>
    <t xml:space="preserve">No. de revisiones técnicas realizadas oportunamente /  No.de solicitudes recibidas durante el  semestre   </t>
  </si>
  <si>
    <t>Revisión Técnica</t>
  </si>
  <si>
    <t xml:space="preserve">Revisión técnica de las solicitudes de modificación o creación de indicadores de Gestión presentadas por los procesos  si se requieren </t>
  </si>
  <si>
    <t xml:space="preserve">Revisión técnica de las solicitudes de modificación o creación de la documentación del Sistema Integrado de Gestión presentadas por los procesos  si se requieren </t>
  </si>
  <si>
    <t>REVISÓN TÉCNICA  DE LOS DOCUMENTOS DE GESTIÓN DEL SISTEMA INTEGRAL DE GESTION MECI - CALIDAD SEGÚN REQUERIMIENTOS DE LOS PROCESOS.</t>
  </si>
  <si>
    <t>Se solicito la publicación del Informe Ejecutivo de Revisión por la Dirección del II semestre 2016 el día 28/02/2017 cumpliendo los terminos establecidos por el procedimiento Revisión por la Dirección - ESDESDIGPT02. Evidencias en la pagina de intranet de la Entidad y correo electronico yajairag@fondo.</t>
  </si>
  <si>
    <t>Informe presentado en terminos de oportunidad</t>
  </si>
  <si>
    <t>Presentación de Informes.</t>
  </si>
  <si>
    <t>1) Informe de la Revisión por la Dirección del Sistema Integral de Gestión Meci- Calidad I semestre 2017.</t>
  </si>
  <si>
    <t>1). Informe de la Revisión por la Dirección del Sistema Integral de Gestión Meci- Calidad II semestre 2016.</t>
  </si>
  <si>
    <t>REALIZAR INFORME DE REVISIÓN POR LA DIRECCIÓN DEL SISTEMA INTEGRAL DE GESTIÓN MECI - CALIDAD</t>
  </si>
  <si>
    <t>DIRECCIONAMIENTO ESTRATÉGICO</t>
  </si>
  <si>
    <t>Coordinadora Grupo Interno de Trabajo de Presupuesto y Gestión de Cobro</t>
  </si>
  <si>
    <t xml:space="preserve">Durante el I semestre de 2017 se realizo la EDL de la funcionaria Olga Cardona y la misma fue remitida a Talento Humano mediante el memorando COB-20174050013553 DEL 13/02/2017.
</t>
  </si>
  <si>
    <t xml:space="preserve">Durante el I semestre de 2017 se realizo la concertación de la funcionaria Olga Cardona y la misma fue remitida a Talento Humano mediante el memorando COB-20174050016633 DEL 21/02/2017.
</t>
  </si>
  <si>
    <t xml:space="preserve">Durante el I semestre de 2017 se realizo la transferencia documental correspondiente a la vigencia 2015 el pasado 09/03/2017 sin observaciones de acuerdo a lo establecido en el cronograma de transferencia documental de la vigencia 2017 (19/05/2017).
</t>
  </si>
  <si>
    <t>(No. De Productos realizados dentro de oportunidad /Total de productos programados) * 100</t>
  </si>
  <si>
    <t xml:space="preserve">Gestión documental </t>
  </si>
  <si>
    <t>Auxiliar Administrativo</t>
  </si>
  <si>
    <r>
      <t>Realizar la transferencia  de las carpetas al archivo central según lo establecido en el cronograma de transferencia documental de la presente vigencia</t>
    </r>
    <r>
      <rPr>
        <sz val="28"/>
        <color indexed="10"/>
        <rFont val="Arial Narrow"/>
        <family val="2"/>
      </rPr>
      <t>.</t>
    </r>
  </si>
  <si>
    <t>DESARROLLAR LOS PRODUCTOS PARA ORGANIZAR Y ADMINISTRAR  EL ARCHIVO DE GESTIÓN.</t>
  </si>
  <si>
    <t>N/A, Durante el primer semestre de la vigencia 2017, al GIT Gestión de Cobro no le detectaron no conformidad alguna, en las auditorias practicadas  que conllevara  a documentar acciones de mejoras</t>
  </si>
  <si>
    <t xml:space="preserve">Profesional </t>
  </si>
  <si>
    <t>Durante el I semestre de 2017 se realizo la actualización de 6 indicadores de gestión del proceso mediante la resolución 0736 de 11/05/2017, asi mismo fue actualizada la ficha de caracterización del proceso mediante la resolución 0811 del 05/06/2017.</t>
  </si>
  <si>
    <t>Durante el primer semestre de 2017, el proceso de Gestión de cobro no ha recibido solicitud de conciliación entre procesos de parte del GIT de contabilidad tal como se establece en las actividades del procedimiento CONCILIACION ENTRE PROCESOS.
Sin embargo mediante memorando COB-20174050058053 de fecha 20/06/2017 el proceso de gestion de cobro remitio 85 conciliaciones realizadas al GIT de Contabilidad, dando cumplimiento al cronograma establecido en el proceso.</t>
  </si>
  <si>
    <t>(No. de conciliaciones  atendidas   /No. de conciliaciones requeridas ) * 100</t>
  </si>
  <si>
    <t xml:space="preserve">Formato APGRFGCOFO09  </t>
  </si>
  <si>
    <t>Profesional</t>
  </si>
  <si>
    <t xml:space="preserve">ejecutar el cronograma de conciliación con el GIT de Contabilidad y firmar el formato APGRFGCOFO09  Conciliación entre Procesos </t>
  </si>
  <si>
    <t>VALIDAR   LAS CONCILIACIONES PROGRAMADAS PARA LA VIGENCIA 2017 DE ACUERDO AL CRONOGRAMA ESTABLECIDO.</t>
  </si>
  <si>
    <t>FORTALECER LOS MECANISMOS DE COMUNICACIÓN ORGANIZACIONAL E INFORMATIVA PARA PROYECTAR LOS RESULTADOS DE LA GESTIÓN DE LA ENTIDAD</t>
  </si>
  <si>
    <t xml:space="preserve">Durante el I semestre de 2017, se respondieron 140 requerimientos allegados asi: 
Acredores ISS 35 
Deudores ISS 36
Paz y salvos morosos SGSSS 33
Cuotas partes FPS 36, 
La evidencia se encuentra en la TRD 405.26,04, 405.26.03, 405.27.01, 405.26.01.  
 </t>
  </si>
  <si>
    <t>(No. de requerimientos a sustentar o recursos a interponer / Total de requerimientos radicados) *100.</t>
  </si>
  <si>
    <t>Sustentación de Requerimientos y/o Interposición de Recursos</t>
  </si>
  <si>
    <t>% De requerimientos y/o recursos a responder y/o interponer.</t>
  </si>
  <si>
    <t>PROYECTAR y TRAMITAR LOS REQUERIMIENTOS Y/O RECURSOS A INTERPONER ANTE ACREEDORES Y DEUDORES POR CONCEPTO DE CUOTAS PARTESY ANTE LOS APORTANTES MOROSOS DEL SGSSS.</t>
  </si>
  <si>
    <t>EFICIENCIA ADMINISTRATIVA</t>
  </si>
  <si>
    <t xml:space="preserve">Durante el I semestre de 2017 se dio cumpliento a los productos programados asi:
1. Se proyectaron 11 actos administrativos para el pago de cuotas partes del ISS por un valor total de $740.319.417.00 de acuerdo al CDP 8217 asignado por valor de $1,500,000,000; correspondiente a un % de ejecución del 49,35%.
La evidencia se encuentra en la TRD 405.26.04.  
2. Se proyectaron 19 actos administrativos para el pago de cuotas partes del FPS por un valor total de $194.229,806.00 de acuerdo al CDP 6317 asignado por valor de $921.000.000.00; correspondiente a un % de ejecución del 21,9%.
La evidencia se encuentra en la TRD 405.26.02.  </t>
  </si>
  <si>
    <t>(No. De actos administrativos realizados /Total de cuentas a pagar) * 100</t>
  </si>
  <si>
    <t>Gestión para pago de cuotas partes</t>
  </si>
  <si>
    <t>% De actos administrativos realizados para pago de cuotas partes de FPS, ISS Y PROSOCIAL.</t>
  </si>
  <si>
    <t xml:space="preserve">PROYECTAR ACTOS ADMINISTRATIVOS PARA EL PAGO DE CUOTAS PARTES  DE FPS, ISS Y PROSOCIAL </t>
  </si>
  <si>
    <t xml:space="preserve">Durante el primer semestre de 2017,  fueron recibidos 192 solicitudes para realizar el respectivo recobro ante el FOSYGA; sin embargo a la fecha los mismos fueron remitidos nuevamente al proceso de Servicios de Salud toda vez que los mismo no cumplen con los requerimientos para poder realizar el tramite ante el FOSYGA.
Enero 9 de 2017 remitieron 20 requerimientos.
Enero 25 de 2017 remitieron 17 requerimientos.
Mayo 15 de 2017 remiteron 59 requerimientos.
Mayo 18 de 2017 remiteron 5 requerimientos.
Mayo 22 de 2017 remiteron 77 requerimientos.
Mayo 29 de 2017 remiteron 14 requerimientos.
La evidencia se encuentra en la TRD 405.27.02.  
</t>
  </si>
  <si>
    <t>(No. recobros presentados al FOSYGA/ Total recobros solicitados tramitar) *100.</t>
  </si>
  <si>
    <t>% Recobros al FOSYGA</t>
  </si>
  <si>
    <t>% De recobros tramitados ante el FOSYGA por concepto de suministros NO POS.</t>
  </si>
  <si>
    <t>PRESENTAR LOS RECOBROS  AL FOSYGA   (NO POS), DE ACUERDO A LOS REQUERIMIENTOS PRESENTADOS POR LA SUBDIRECCION DE PRESTACIONES SOCIALES.</t>
  </si>
  <si>
    <t xml:space="preserve">Durante el primer semestre de 2017,  se gestionaron los cobros de los aportantes morosos del SGSSS de los meses de diciembre de 2016 (58), enero (82), febrero (84), marzo (28), abril (39) y mayo (43) oportunamente.
La evidencia se encuentra en la TRD 405.27.01.  </t>
  </si>
  <si>
    <t>(Nº de aportantes morosos del SGSSS gestionados mensualmente/ Total de aportantes en morosidad mensualmente) *100.</t>
  </si>
  <si>
    <t xml:space="preserve">% de aportantes morosos del SGSSS, gestionados. </t>
  </si>
  <si>
    <t>% De cobros tramitados por concepto de aportes al SGSSS en mora.</t>
  </si>
  <si>
    <t>REALIZAR LA GESTIÓN DE COBRO A LOS APORTANTES MOROSOS DEL SGSSS .</t>
  </si>
  <si>
    <t>(Nº de deudores en mora gestionados  / Total de deudores en morosidad) *100.</t>
  </si>
  <si>
    <t>% de deudores en mora GESTIÓNados por concepto de arrendamiento de bienes muebles e inmuebles.</t>
  </si>
  <si>
    <t>% De cobros tramitados en estado de morosidad</t>
  </si>
  <si>
    <t>REALIZAR GESTIÓN DE COBRO PERSIASIVO A PERSONAS NATURALES Y JURÍDICAS EN ESTADO DE MOROSIDAD.</t>
  </si>
  <si>
    <t xml:space="preserve"> PROCESO GESTIÓN COBRO</t>
  </si>
  <si>
    <t>ASISTENCIA JURÍDICA</t>
  </si>
  <si>
    <t>REALIZAR SEGUIMIENTO A LA DEFENSA JUDICIAL DE LA ENTIDAD</t>
  </si>
  <si>
    <t>Realizar seguimiento a  los informes de apoderados externos</t>
  </si>
  <si>
    <t>Jefe Oficina Asesora jurídica</t>
  </si>
  <si>
    <t>Nivel de cumplimiento en el seguimiento a la Defensa Judicial</t>
  </si>
  <si>
    <t>No. De seguimientos realizados / No. De seguimientos programados</t>
  </si>
  <si>
    <t>En el primer semestre de 2017, se realizaron 75 seguimientos a los informes mensuales de los apoderados externos. Evidencia base de datos SEGUIMIENTO A INFORME DE APODERADOS EXTERNOS.</t>
  </si>
  <si>
    <t>EVALUAR LOS EXPEDIENTES RECIBIDOS PARA DAR O  NO  INICIO AL PROCESO DE COBRO COACTIVO Y LIBRAR MANDAMIENTOS DE PAGO EN TÉRMINOS DE OPORTUNIDAD DE LOS EXPEDIENTES AVOCADOS</t>
  </si>
  <si>
    <t>1). % de expedientes avocados
2) % de mandamientos de pago generados oportunamente</t>
  </si>
  <si>
    <t>1) % de expedientes avocados
2) % de mandamientos de pago generados oportunamente</t>
  </si>
  <si>
    <t>Funcionario Ejecutor - Jefe Oficina Asesora jurídica</t>
  </si>
  <si>
    <t>Expedientes Avocados mandamiento de pagos generados.</t>
  </si>
  <si>
    <t>No de productos ejecutados /                              No de productos programados.</t>
  </si>
  <si>
    <t>Durante el primer semestre de 2017, se inició un (1) proceso de cobro coactivo remitido por la Subdirección Financiera correspondiente a la  siguiente entidad: 2017-0001 MUNICIPIO DE NEIVA; el cual se libró  mandamiento de pago en términos de oportunidad.</t>
  </si>
  <si>
    <t xml:space="preserve">REALIZAR LA LIQUIDACIÓN DE CONTRATOS </t>
  </si>
  <si>
    <t>Cumplimento al 100% de los contratos que requieren ser liquidados y finalizados con documentación completa</t>
  </si>
  <si>
    <t>Jefe Oficina Asesora jurídica/Encargado de la liquidación de contratos</t>
  </si>
  <si>
    <t>Oportunidad en la liquidación de contratos.</t>
  </si>
  <si>
    <t>No de contratos liquidados en términos de oportunidad  / No total de contratos con documentación completa para liquidar</t>
  </si>
  <si>
    <t>REGISTRAR EL 100% DE LOS CONTRATOS EN EL APLICATIVO "HOJA DE VIDA PROVEEDORES"</t>
  </si>
  <si>
    <t>Registrar el 100% de los contratos  en el aplicativo "Hoja de Vida Proveedores" para que los supervisores de los contratos evalúen los contratos designados</t>
  </si>
  <si>
    <t xml:space="preserve">Administrador del aplicativo hoja de vida evaluación de proveedores de la Oficina Asesora Jurídica </t>
  </si>
  <si>
    <t>Contratos registrados en el aplicativo</t>
  </si>
  <si>
    <t xml:space="preserve">No. De contratos registrados en el aplicativo Hoja de vida Proveedores / 
No. De contratos celebrados </t>
  </si>
  <si>
    <t xml:space="preserve">Durante el primer semestre de 2017, se registraron 200 contratos  en el aplicativo "Hoja de Vida Proveedores. Evidencia intranet - Proveedores. </t>
  </si>
  <si>
    <t xml:space="preserve">VALIDAR   LAS CONCILIACIONES SOLICITADAS POR EL  PROCESO CONTABLE </t>
  </si>
  <si>
    <t xml:space="preserve">Atender el resultado de la conciliación solicitadas por el área contable y firmar el formato APGRFGCOFO09  Conciliación entre Procesos </t>
  </si>
  <si>
    <t>En el primer semestre de 2017 se realizaron 5 conciliaciones, evidencias memorando OAJ-20171300017063 Enero, febrero con OAJ-20171300024773, Marzo mediante  GDJ-20171330038823, abril con GDJ-20171330046063, en mayo GDJ-20171330058913 y para la conciliación del mes de Junio se presentará dentro de los 10 dias habiles del mes de Julio de 2017, de conformidad con el procedimiento.</t>
  </si>
  <si>
    <t xml:space="preserve">DESARROLLAR LOS PRODUCTOS PARA ORGANIZAR Y ADMINISTRAR  EL ARCHIVO DE GESTIÓN  </t>
  </si>
  <si>
    <t xml:space="preserve">Realizar la transferencia  de las carpetas al archivo central según lo establecido en cronograma de transferencias primarias
</t>
  </si>
  <si>
    <t xml:space="preserve">Jefe Oficina Asesora Jurídica/Encargado del archivo de gestión del proceso </t>
  </si>
  <si>
    <t>Durante el primer semestre de 2017, la Oficina Asesora Juridica a traves del funcionario encargado cumplio a cabalidad con la transferencia documental al archivo central; transferencia documental programada y realizada el  19 de Abril de 2017.</t>
  </si>
  <si>
    <t xml:space="preserve">Profesional Especializado Grado 14 (E.) </t>
  </si>
  <si>
    <t xml:space="preserve">No aplica para el I semestre de 2017.  Todavez que para el II semestre de 2017 se estableció un plan de modificación de documentos, con cronograma de cumplimiento y responsables.
Sin embago, en el I semestre se presentaron las siguientes propuestas:
1.  ACTUALIZACIÓN DE LA FICHA DE CARACTERIZACIÓN:  Actualmente está en etapa de Transversalidad, enviada el 7 de julio de 2017
2.  SOLICITUD ELIMINACION INDICADOR:  Se envió propuesta de eliminación el 12 de junio de 2017
3.  MANUALES PARA EL SISTEMA DE COMPRAS Y CONTRATACIÓN, DE SUPERVISIÓN Y DE PRACTICAS DE CONTRATACIÓN:   Con OAJ-20171300010513 del 3 de febrero de 2017 se solicitó a OPS someter a consideración del Comité de Desarrollo Administrativo los mismos;  con
GDJ - 20171330043963, se reiteró la solicitud de someter a consideración del Comité de Desarrollo Administrativo y el día 22 de junio de 2017 una vez aprobado por dicho Comité se presentó la solicitud de revisión técnica a OPS de los mismos. 4.   MANUAL DE PROTECCION DE DATOS:   Con GDJ - 20171330044013 del 10 de mayo de 2017, se solicitó información sobre la revisión técnica del mismo. El día 7 de julio de 2017, se envió para tranversalidad. </t>
  </si>
  <si>
    <t>Durante el I semestre del 2017 fueron documentados en terminos de oportunidad las no conformidades potenciales CA-000517-P, CA-000617-P, CA-000717-P. Evidencia Matriz Plan Manejo de Riesgos. Y documentaron las nos conformidades reales con código CI00617 y CI00717. Evidencia matriz PMI.</t>
  </si>
  <si>
    <t>Jefe Oficina Asesora Jurídica</t>
  </si>
  <si>
    <t xml:space="preserve"> No. De Evaluaciones de desempeño  en  término y radicados en GTH / No. De evaluaciones del desempeño a realizar.</t>
  </si>
  <si>
    <t xml:space="preserve">100% Planes De Mejoramiento individualo Concertados y Evaluados en  Término correspondientes al periodo a evaluar  </t>
  </si>
  <si>
    <t>No. De planes de mejoramiento individual concertados y evaluados  en  término y radicados en GTH / No. De planes de mejoramiento individual  a concertar.</t>
  </si>
  <si>
    <t xml:space="preserve"> Durante el primer semestre de 2017 en el proceso Asistencia Jurídica no se concertaron planes de mejoramiento individuales.</t>
  </si>
  <si>
    <t>MEDICION Y MEJORA</t>
  </si>
  <si>
    <t>REALIZAR EL SEGUIMIENTO AL PLAN DE ANTICORRUPCIÓN Y ATENCIÓN AL CIUDADANO</t>
  </si>
  <si>
    <t xml:space="preserve">Realizar seguimento al Plan Anticorrupcón y Atención al Ciudadano (jul - dic);  (ene-abril); </t>
  </si>
  <si>
    <t xml:space="preserve">Realizar seguimento al Plan Anticorrupcón y Atención al Ciudadano (may- jun); </t>
  </si>
  <si>
    <t>Seguimiento al Plan de  Anticorrupcón y Atención al Ciudadano</t>
  </si>
  <si>
    <t xml:space="preserve">(No. De Productos realizados  /No. De productos programados </t>
  </si>
  <si>
    <t>En el mes de mayo se realizo el primer seguimiento del cuatrimestres ene-abr del Plan Anticorrupción y Atención al Ciudadano y fue remitido al Grupo de Trabajo de Control Interno el día 09 de mayo corre lilianag@fondo</t>
  </si>
  <si>
    <t>CONSOLIDACIÓN DE LOS PRODUCTOS Y /  SERVICIOS NO CONFORMES DE LA ENTIDAD</t>
  </si>
  <si>
    <t>Envíar trimestralmente matriz con la consolidación de los productos no conformes, (oct - dic) (ene- marzo)</t>
  </si>
  <si>
    <t>Envíar trimestralmente matriz con la consolidación de los productos no conformes, (abr - jun) (jul- sep)</t>
  </si>
  <si>
    <t>Consolidación de los productos y / o servicos  no conformes</t>
  </si>
  <si>
    <t xml:space="preserve">Durante El Primer Semestre Se Consolidaron Y Primer Y Segundo Trimestre De La Vigencia 2017 Y Fueron Enviados A Control Interno El 10 De Enero Correspondiente Al Cuarto Trimestre De 2016 Y El 7  De Abril El Reporte Correspondiente Al Primer Trimestre De 2017.  </t>
  </si>
  <si>
    <t>ASESORAR A LOS PROCESOS  EN EL ANALISIS DE CAUSA Y LA  FORMULACIÓN DE ACCIONES CORRECTIVAS FRENTE A LAS NO CONFORMIDADES IDENTIFICADAS</t>
  </si>
  <si>
    <t>Realizar asesoria en el analisis de cuasa y en la documentación  de acciones correctivas a los procesos que se le identifique no conformidades reales</t>
  </si>
  <si>
    <t>Profesional / Oficina Asesora de Planeación y Sistemas</t>
  </si>
  <si>
    <t>Asesoría en la formulación del Plan de Mejoramiento Institucional</t>
  </si>
  <si>
    <t>No de Asesorias realizadas en la documentacion de acciones correctivas</t>
  </si>
  <si>
    <t xml:space="preserve">Se Realizó La Asesoría A Los Procesos Responsables De Documentar Las  37 Acciones Correctivas Identificadas Durante El Primer Semestre De 2017.  </t>
  </si>
  <si>
    <t>ASESORAR A LOS PROCESOS  EN EL ANALISIS DE CAUSA Y LA  FORMULACIÓN DE ACCIONES PREVENTIVAS FRENTE A LAS NO CONFORMIDADES IDENTIFICADAS</t>
  </si>
  <si>
    <t>Realizar asesoria en el analisis de cuasa y en la documentación  de acciones correctivas a los procesos que se le identifique no conformidades potenciales</t>
  </si>
  <si>
    <t>Asesoría en la formulación del Plan de Manejo de Riesgos</t>
  </si>
  <si>
    <t>No de Asesorias realizadas en la documentacion de acciones preventivas</t>
  </si>
  <si>
    <t xml:space="preserve">Se Realizó La Asesoría A Los Procesos Responsables De Documentar Las  31 Acciones Preventivas Identificadas Durante El Primer Semestre De 2017.  </t>
  </si>
  <si>
    <t xml:space="preserve">CONSOLIDAR Y REPORTAR DOS AVANCES  DE LAS ACCIONES PREVENTIVAS DEL PLAN DE MANEJO DE RIESGO </t>
  </si>
  <si>
    <t xml:space="preserve">1). Presentar el Analisis al Mapa de riesgos y realizar su publicación; II semestre 2016.
</t>
  </si>
  <si>
    <t xml:space="preserve">1). Presentar el Analisis al Mapa de riesgos y realizar su publicación; I semestre 2017.
</t>
  </si>
  <si>
    <t>Analisis del Mapa de Riesgo.</t>
  </si>
  <si>
    <t xml:space="preserve">Se Realizó Publicación Del Informe Análisis Del Riesgo En La Intranet De La Entidad Del Tercer Trimestre Del 2016  El Día 23 De Diciembre Y Para El Primer Trimestre De 2017 El Día 10 De Mayo De 2017.  </t>
  </si>
  <si>
    <t xml:space="preserve">MONITOREAR EL PLAN DE MANEJO DE RIESGOS </t>
  </si>
  <si>
    <t>Realizar dos monitoreos al plan de manejo de Riesgos a las no conformidades documentadas y realizar el informe del avance del plan de Manejo de riesgos trimestral</t>
  </si>
  <si>
    <t>Monitoreos Realizados</t>
  </si>
  <si>
    <t>No de monitoreos realizados en el semestre / No de monitoreos programados</t>
  </si>
  <si>
    <t>Se Realizó 1  Monitoreo Durante El Semestre Con Fecha Al 30 De Mayo De 2017 De Las Acciones Documentadas En El PMR, Evidencia Se Encuentra En Cronograma Físico.</t>
  </si>
  <si>
    <t xml:space="preserve">MONITOREAR EL PLAN DE MEJORAMIENTO INSTITUCIONAL </t>
  </si>
  <si>
    <t>Realizar dos monitoreos al plan de mejoramiento Institucional a las no conformidades documentadas y realizar el informe del avance del plan de Mejoramiento Institucional trimestral</t>
  </si>
  <si>
    <t>No de monitoreos realizados en el trimestre / No de monitoreos programados</t>
  </si>
  <si>
    <t>Se Realizó Monitoreo A Los 13 Procesos De Las Acciones Correctivas Documentadas En El Plan De Mejoramiento Con Fecha Al 20  De Junio De 2017, Evidencia Se Encuentra En Correo Electrónico De Funcionario Responsable.</t>
  </si>
  <si>
    <t>Profesional / Jefe Oficina Asesora de Planeación y Sistemas</t>
  </si>
  <si>
    <t xml:space="preserve">Los procedimientos del proceso MYM  que se encuentran pendiente por actualización son: 
1) Ficha De Caracterización Del Proceso (Se encuentra en Transversalidad) 
2) Guía Política De Admón. Del Riesgo (Se radicó en la Oficina OPS para revisión técnico) 
3) Control Del Producto No Conforme (Pendiente para aprobación en comité) 
4) Elaboración Y Control De Documentos (Pendiente para aprobación en comité)
5) Administración De Acciones Correctivas (Pendiente de visto bueno de trazabilidad por control interno)
6) Administración De Acciones Preventivas (Fue radicado en OPS para revisión técnica)
</t>
  </si>
  <si>
    <t>Se Documentó Oportunamente Durante El Primer Semestre De 2017 Un Total De 2 Acciones Preventivas De 3 Allegadas Y 4 Acciones Correctivas De 4 Allegadas (La Que Quedó Pendiente Por Documentar Fue Por Que La Redacción De La No Conformidad No Fue Clara, Y No Se Pudo Analizar La Causa De Esta Para La Documentación)</t>
  </si>
  <si>
    <t>Jefe Oficina Asesora de Planeación y Sistemas</t>
  </si>
  <si>
    <t>SEGUIMIENTO Y EVALUACIÓN INDEPENDIENTE</t>
  </si>
  <si>
    <t>ELABORAR DOS PROGRAMAS ANUALES  DE AUDITORÍAS; DE EVALUACIÓN INDEPENDIENTE Y DEL SISTEMA INTEGRAL DE GESTIÓN  Y PRESENTARLOS AL COMITÉ COORDINADOR DEL SISTEMA DE CONTROL INTERNO Y CALIDAD PARA SU ADOPCION Y PUBLICACION</t>
  </si>
  <si>
    <t>Elaborar Dos Programas de Auditoría  aprobados por el Director General y adoptados al Sistema Integral de Gestión MECI - CALIDAD por el Comité Coordinador del Sistema de Control Interno y Calidad  y solicitar su Publicación.</t>
  </si>
  <si>
    <t>Jefe de la Oficina de Control Interno y/o quien haga sus veces</t>
  </si>
  <si>
    <t>Programa de Auditorias elaborados, aprobados y publicados</t>
  </si>
  <si>
    <t>No. De Programas de Auditorías Elaborados,  Aprobados y publicados \ No. Programas de Auditorías Planeados para la vigencia.</t>
  </si>
  <si>
    <t>El pasado 23/01/2017 (Acta No. 001) y resolución 0098 del 24/01/2017 el Grupo de Trabajo Control Interno presentó ante el Comité Coordinador del Sistemas de Control Interno y Calidad, los programas anuales de auditorias de Evaluación Independente de la vigencia 2017 y Sistema Integral de Gestión MECI CALIDAD del primer semestre de 2017 para su respectiva aprobación, evidencias soportadas segun acta No. 001 en la carpeta actas comite control interno 2016 TRD 110-08-09. asi mismo los programas se encuentran publicados en la Intranet 
http://fondo/plantilla.asp?id=Control_interno.asp</t>
  </si>
  <si>
    <t>COORDINAR LA EJECUCION DEL PROGRAMA ANUAL DE AUDITORIAS DE EVALUACION INDEPENDIENTE QUE CONTENGA LA REALIZACIÓN DE SETENTA Y UN AUDITORÍAS INTERNAS DE EVALUACIÓN INDEPENDIENTE Y 29 AUDITORIAS DE SEGUIMIENTO A PLANES INSTITUCIONALES.</t>
  </si>
  <si>
    <t>1). Realizar Cuarenta y dos (42) Auditorias de Evaluación Independiente.                                                                                                 2)Realizar quince (15) Auditorias de Seguimiento a Planes Institucionales.</t>
  </si>
  <si>
    <t xml:space="preserve">1) Realizar  veinty nueve  (29) Auditorias de Evaluación Independiente.               
2)Realizar catorce (14) Auditorias de Seguimiento a Planes Institucionales. </t>
  </si>
  <si>
    <t xml:space="preserve">Jefe de la Oficina de Control Interno y/o quien haga sus veces - Profesionales </t>
  </si>
  <si>
    <t>Auditorias ejecutadas</t>
  </si>
  <si>
    <t>No. de  Auditorías Internas de evaluación independiente ejecutadas  /                                                                                                                                                                                                                                                                                                                                            No. de  Auditorías Internas de evaluación independiente realizadas</t>
  </si>
  <si>
    <t>Durante el primer semestre de 2017, se dio cumplimiento a los productos programados asi:
1, según programa anual de auditoria tipo evaluación independiente se debian realizar un total de 43 auditorias SEI de las cuales fueron realizadas un total de 24 en terminos de oportunidad; no se realizaron 20 auditorias por las siguientes razones.  
A, Por falta de presupuesto para viaticos no se realizaron 8 auditorias a las oficinas a nivel nacional que se debian realizar en el mes de abril y mayo de 2017, 
B, Por falta de personal a cargo de la oficina no se logro realizar 12 auditorias programadas a los diferentes procesos de la entidad.
CUMPLIMIENTO DEL PROGRAMA 55%
2,Durante el primer semestre de 2016 el Grupo de Trabajo de Control Interno realizo el seguimiento a los diferentes planes institucionales asi:
ENERO: se realizo oportunamente los seguimiento a los planes PMI, PMR, PLAN FORTALECIMIENTO DEL SIG, PLAN ESTRATEGICO, INDICADORES DE GESTION, PNC, PLAN ANTICORRUPCION Y SE REALIZO EXTEMPORANEO EL SEGUIMIENTO AL PLAN DE ACCION.
MARZO: se realizo el seguimiento al PLAN DE FORTALECIMIENTO DEL SIG .
ABRIL: se realizo el seguimiento al PMR, PMI y PLAN ESTRATEGICO Y PNC
MAYO: se realizo seguimiento al PLAN ANTICORRUPCION Y DE ATENCION AL CIUDADANO Y PLAN DE FORTALECIMIENTO. Evidencia en la Intranet y pagina WEB del FPS.
CUMPLIMIENTO DEL 93%</t>
  </si>
  <si>
    <t>COORDINAR LA EJECUCIÓN  DE VEINTY OCHO AUDITORÍA DEL SISTEMA INTEGRAL DE GESTIÓN.</t>
  </si>
  <si>
    <t>Coordinar y ejecutar el I Ciclo de Audiotrias del  Sistema Integral de Gestión MECI -CALIDAD (14 auditorias de Calidad).</t>
  </si>
  <si>
    <t>Coordinar y ejecutar el II Ciclo de Audiotrias del  Sistema Integral de Gestión MECI -CALIDAD (14 auditorias de Calidad).</t>
  </si>
  <si>
    <t>Jefe de la Oficina de Control Interno y/o quien haga sus veces - Auditores de calidad</t>
  </si>
  <si>
    <t>No. de  Auditorías del sistema Integral de Gestión ejecutadas  /                                                                                                                                                                                                                                                                                                                                            No. de  Auditorías al sistema Integral de Gestión programadas</t>
  </si>
  <si>
    <t xml:space="preserve">Durante la vigencia 2017, el Grupo de Trabajo Control Interno Coordinó la ejecución del programa de auditorias del Sistema Integral de Gestión MECI CALIDAD asi: se ejecutaron 14 auditorias a los diferentes procesos del FPS durante cada semestre tal como se encontraba programado. Evidencias que son soportadas en la TRD 110-41-03.
</t>
  </si>
  <si>
    <t xml:space="preserve">Jefe de la Oficina de Control Interno y/o quien haga sus veces </t>
  </si>
  <si>
    <t xml:space="preserve">MANTENER UN SISTEMA DE INFORMACIÓN EN LÍNEA CONFIABLE PARA TODOS LOS USUARIOS DE EL FPS, QUE PERMITA UNA RETROALIMENTACIÓN CONSTANTE CON NUESTROS USUARIOS </t>
  </si>
  <si>
    <t xml:space="preserve">DESARROLLAR LOS  PRODUCTOS PARA ORGANIZAR Y ADMINISTRAR  EL ARCHIVO DE GESTIÓN DEL  PROCESO DE SEGUIMIENTO Y EVALUACIÓN INDEPENDIENTE                                                                 </t>
  </si>
  <si>
    <t>Realizar la transferencia  de las carpetas al archivo central según lo establecido en cronograma de transferencias primarias.</t>
  </si>
  <si>
    <t>Jefe de la Oficina de Control Interno y/o quien haga sus veces - Secretaria del proceso</t>
  </si>
  <si>
    <t>Durante el primer semestre de 2017 se dio cumplimiento a la transferencia documental correspondiente a la vigencia 2015 el pasado 24/05/2017.</t>
  </si>
  <si>
    <t xml:space="preserve">Director General </t>
  </si>
  <si>
    <t>El pasado 27 de enero de 2017 fue presentado ante el GIT de Talento Humano la concertación de la funcionaria Angelica Martinez.</t>
  </si>
  <si>
    <t>El pasado 15 de febrero de 2017 fue presentado ante el GIT de Talento Humano la EDL  de la funcionaria Angelica Martinez.</t>
  </si>
  <si>
    <t>GESTIÓN DE SERVICIOS ADMINISTRATIVOS</t>
  </si>
  <si>
    <t xml:space="preserve">FORTALECIMIENTO A LA ADECUADA ADMINISTRACIÓN DE LOS BIENES DE LA ENTIDAD Y LA ÓPTIMA GESTIÓN DE LOS RECURSOS </t>
  </si>
  <si>
    <t xml:space="preserve">REALIZAR DOS INFORMES ANUALES SOBRE EL MANTENIMIENTO DE LA INFRAESTRUCTURA ADMINISTRATIVA A NIVEL NACIONAL </t>
  </si>
  <si>
    <t xml:space="preserve">
Presentar informe  sobre el mantenimiento de la Infraestructura administrativa (Porcentaje  de solicitudes de mantenimiento contestadas).</t>
  </si>
  <si>
    <t>Presentar informe  sobre el mantenimiento de la Infraestructura administrativa (Porcentaje  de solicitudes de mantenimiento contestadas)</t>
  </si>
  <si>
    <t>Coordinador Grupo Interno de Trabajo gestión Bienes, Compras y Servicios Administrativos</t>
  </si>
  <si>
    <t>informes de manternimiento</t>
  </si>
  <si>
    <t>Informe presentado en terminos de oportunidad / Informe programado.</t>
  </si>
  <si>
    <t>En el primer semestre del 2017 con fecha junio 30 de 2017  se realizó  informe  sobre el mantenimiento de la Infraestructura administrativa  reposan  en la carpeta  del  plan de acción  230.52.03.</t>
  </si>
  <si>
    <t>PRESENTAR CUATRO  INFORMES Y 2 ACTAS EN EL AÑO SOBRE LA ADMINISTRACIÓN DE  LOS BIENES MUEBLES, DE CONSUMO Y DEVOLUTIVOS TANGIBLES E INTANGIBLES Y MANTENER UN SISTEMA DE INVENTARIOS EFICIENTE</t>
  </si>
  <si>
    <t xml:space="preserve">1).  Elaborar el cierre  de Inventarios trimestrales de Bienes Muebles de consumo  y devolutivos actualizados con corte a Diciembre 2016,  Marzo 2017                                                                                                                                                                                                                                                                                                                                                                                                                                                                                                                                                                                                                                                                                                 2) Acta de inventario físico  con corte  Diciembre de  2016. </t>
  </si>
  <si>
    <t xml:space="preserve">1) Elaborar el cierre  de Inventarios  trimesttrales  de Bienes Muebles de consumo y devolutivos  con corte a junio y sept. 2017.                                                                                                                                                                                                                                                            2)  Acta de inventario físico  con corte a junio 2017. </t>
  </si>
  <si>
    <t>Coordinador Grupo Interno de Trabajo gestión Bienes, Compras y Servicios Administrativos/Auxiliar Administrativo</t>
  </si>
  <si>
    <t>Informes de Inventarios Bienes Muebles</t>
  </si>
  <si>
    <t>Número de Productos ejecutados / Número de productos programados</t>
  </si>
  <si>
    <t>En el primer semestre de 2017 se elaboró: 1).  Cierre  de Inventarios trimestrales de Bienes Muebles de consumo devolutivos actualizados con corte a Diciembre 2016 memorando GAD 20172300002763 de enero 19 de 2017  y cierre con corte marzo de 2017 con memorando GAD 20172300035543 de abril 7 de 2017                                                                                                                                                                                                                                                                                                                                                                                                                                                                                                                                                                                                                                                                                                 2) Acta  de inventario físico No. 001  con corte  Diciembre de  2016 de fecha enero 10 de 2017, se evidencia en la carpeta cierre de Inventarios de diciembre de 2016 TR 230.11. 01 y cierre de inventarios a marzo 2017 230 11 01</t>
  </si>
  <si>
    <t>REALIZAR SEIS ACTUALIZACIONES DE  LA BASE DE DATOS DE LOS SERVICIOS PÚBLICOS PARA MANTENER EL CONTROL  DE ESTOS DE LA ENTIDAD Y ENVIARLOS PARA SU PUBLICACIÓN EN LA INTRANET.</t>
  </si>
  <si>
    <t xml:space="preserve">Mantener actualizada la base de datos control  servicios públicos  y  enviarla a la Oficina Asesora de Planeación y Sistemas para ser publicada trimestralmente en la Intranet.   </t>
  </si>
  <si>
    <t>Profesional encargada de servicios publicos / Grupo Interno  Trabajo Gestión Bienes, Compras y Servicios Administrativos</t>
  </si>
  <si>
    <t>Actualización Base de datos de Servicios Públicos de la Entidad</t>
  </si>
  <si>
    <t xml:space="preserve">Número de actualizaciones realizadas / Número de actualizaciones programadas </t>
  </si>
  <si>
    <t>El proceso Gestión Servicios Administrativos  Actualizo la base de datos de los Servicios Publicación corte: a junio de 2017 la cual se    envió a publicación en el primer semestre  ver carpeta 230.52.03 Plan de Acción  de 2017</t>
  </si>
  <si>
    <t xml:space="preserve">REALIZAR LA CONSTITUCIÓN DE  OCHO CAJAS MENORES DE LAS OFICINAS DEL FPS EN BOGOTÁ Y A NIVEL NACIONAL APROBADAS POR EL MINISTERIO DE HACIENDA, Y TRAMITAR SCDS PARA LOS RESPECTIVOS REMBOLSOS </t>
  </si>
  <si>
    <t>1).Realizar las solicitudes de constitución de las cajas menores;                                                                                                                                                                                                                                                               2). Solicitud de SCDS para rembolsos de las cajas menores de la División Central y las demás divisiones de la Entidad a nivel nacional de acuerdo a las solicitudes de rembolso recibidas</t>
  </si>
  <si>
    <t xml:space="preserve">                                                                                                                                                                      1. Solicitud de CDP para rembolsos de las cajas menores de la División Central y las demás divisiones de la entidad a nivel nacional de acuerdo a las solicitudes de rembolso recibidas                                                                                                                                                                    2).  Legalización definitiva caja menor División Central mediante acto administrativo.</t>
  </si>
  <si>
    <t>Coordinador Grupo Interno de Trabajo gestión Bienes, Compras y Servicios Administrativos/ Auxiliar de Servicios Administrativos.</t>
  </si>
  <si>
    <t xml:space="preserve">Productos presentados cajas menores de la entidad. </t>
  </si>
  <si>
    <t>Número de productos presentados / Número de productos programados</t>
  </si>
  <si>
    <t xml:space="preserve">1) En el primer semestre de 2017 se solicitó de constitución de las cajas menores de ciudad de Bogotá GAD 20172300002723, Bucaramanga GAD 20172300003033, Cali GAD 20172300003043 ,  Santa Marta GAD 20172300003013, Cali GAD 20162300003823, Medellín 20172300003023, ver carpeta 230.21.03 memorandos enviados tomo 1
2). N / A
</t>
  </si>
  <si>
    <t xml:space="preserve">INGRESAR EN EL SISTEMA "SAFIX  - INVENTARIOS" LOS BIENES DE CONSUMO Y DEVOLUTIVOS  DE LAS INVITACIONES, LICITACIONES, SELECCIONES ABREVIADAS Y LA CAJA MENOR DE LA CIUDAD DE BOGOTA Y LOS BIENES DE DEVOLUTIVOS  DE LAS CAJAS MENORES DE LAS  DIFERENTES DIVISIONES DE LA ENTIDAD </t>
  </si>
  <si>
    <t>Porcentaje de ingresos realizados según las  compra tramitadas</t>
  </si>
  <si>
    <t xml:space="preserve">Porcentaje de facturas y/o contratos ingresadas al Sistema </t>
  </si>
  <si>
    <t>No. Facturas Ingresadas  al Sistema "Safix  - inventarios"</t>
  </si>
  <si>
    <t>En el primer semestre de 2017 se realizaron  12 ingresos al almacén,  los cuales corresponden  a las compras de caja y ordenes de compra que reposan  en lo carpetas  de Boletines Diario de Almacén de los meses  de enero  a junio de 2017  identificadas   con TRD  numero 230.11.01  y SAFIX</t>
  </si>
  <si>
    <t xml:space="preserve">REALIZAR CUATRO INFORMES DE LA EJECUCIÓN DEL PLAN ANUAL DE ADQUISICIONES-PAA  </t>
  </si>
  <si>
    <t>1). Informe de seguimiento del Plan de Adquisicion de Bienes Servicios y Obra Publica presentado para el análisis correspondiente  del Coordinador Grupo Interno de Trabajo gestión Bienes Compras y Servicios Administrativos (Cuarto trimestre de 2016)                                                                 2) Informe de seguimiento del Plan de Compras presentado para el análisis correspondiente del Coordinador Grupo Interno de Trabajo gestión Bienes Compras y Servicios Administrativos (Primer Trimestre de 2017)</t>
  </si>
  <si>
    <t>1. Informe de seguimiento del Pan de Adquisicion de Bienes Servicios y Obra Publica  presentado para el análisis correspondiente del Coordinador Grupo Interno de Trabajo gestión Bienes Compras y Servicios Administrativos (Segundo Trimestre de 2017)                                                                                                                          2. Informe de seguimiento del Pan de Adquisicion de Bienes Servicios y Obra Publica  presentado para el análisis correspondiente del Coordinador Grupo Interno de Trabajo gestión Bienes Compras y Servicios Administrativos  (Tercer Trimestre de 2017)</t>
  </si>
  <si>
    <t xml:space="preserve">Técnico Administrativo/Grupo Interno de Trabajo gestión Bienes, Compras y Servicios Administrativos </t>
  </si>
  <si>
    <t xml:space="preserve">Ejecución al Plan de Adquisicion de Bienes, Servicios y Obra Publica </t>
  </si>
  <si>
    <t xml:space="preserve">No. De informes presentados / No. De informes  programados a presentar  </t>
  </si>
  <si>
    <t>En el primer semestre de 2017 se realizo Informe de seguimiento del Plan de Adquisición de Bienes Servicios y Obra Publica presentado para el análisis correspondiente  del Coordinador Grupo Interno de Trabajo gestión Bienes Compras y Servicios Administrativos (Cuarto trimestre de 2016)   ver carpeta 230.69.04 Plan de Adquisiciones 2016 tomo No. 2 e    Informe de seguimiento del Plan de Compras presentado para el análisis correspondiente del Coordinador Grupo Interno de Trabajo gestión Bienes Compras y Servicios Administrativos (Primer Trimestre de 2017). Ver carpeta de Plan de Adquisiciones 2017 TR 230.69.04 Tomo 1</t>
  </si>
  <si>
    <t>ELABORACIÓN Y EJECUCIÓN DE LOS DOS CRONOGRAMAS DE LAS ACTIVIDADES  DE SERVICIOS GENERALES, PARA REALIZAR EL ASEO EN LAS OFICINAS, ARCHIVOS, ÁREAS COMUNES, ÁREAS LIBRES, CAFETERÍA  Y BAÑOS</t>
  </si>
  <si>
    <t>Elaboración y ejecución del cronograma de actividades para el personal que realiza las actividades de Servicios Generales</t>
  </si>
  <si>
    <t>Coordinador Grupo Interno de Trabajo gestión Bienes, Compras y Servicios Administrativos/ /Auxiliar Administrativo</t>
  </si>
  <si>
    <t>Seguimiento a cronograma actividades servicios Generales</t>
  </si>
  <si>
    <t xml:space="preserve">No. De actividades realizadas/ No. De actividades programadas en cronograma </t>
  </si>
  <si>
    <t xml:space="preserve">En el primer semestre de 2017 se elaboró cronograma de actividades para el personal que realiza las actividades de Servicios Generales ver carpeta Plan de Acción 2017 TR230.52.03 </t>
  </si>
  <si>
    <t xml:space="preserve">Atender el resultado de la conciliación solcitadas por el área contable y firmar el formato APGRFGCOFO09  Conciliaciòn entre Procesos </t>
  </si>
  <si>
    <t>Coordinador  Grupo Interno de Trabajo  Gestión Bienes, Compras y Servicios Administrativos / Auxiliar Administrativo</t>
  </si>
  <si>
    <t>(No. de concilliaciones  atendidas   /No. de concialiciones requeridas ) * 100</t>
  </si>
  <si>
    <t>No se realizaron conciliaciones en el primer semestre de 2017 en el l proceso.</t>
  </si>
  <si>
    <t>ELABORAR EL PLAN ANUAL DE ADQUISICIONES  PARA SU APROBACIÓN</t>
  </si>
  <si>
    <t xml:space="preserve">1).Elaboración  Plan de Adquisicion de Bienes Servicios y Obra Publica para  su aprobación.  (vigencia 2017)
2) Numero  de  Modificaciones realizadas al  Plan Adquisicion de Bienes Servicios y Obra Publica 
3) Publicación en la pagina web del FPS y SECOP. </t>
  </si>
  <si>
    <t xml:space="preserve">1) Numero  de  Modificaciones realizadas al  Plan Adquisicion de Bienes Servicios y Obra Publica.
2) Publicación en la pagina web del FPS y SECOP.  </t>
  </si>
  <si>
    <t>Técnico Administrativo/Grupo Interno de Trabajo gestión Bienes, Compras y Servicios Administrativos / Auxiliar Administrativo</t>
  </si>
  <si>
    <t xml:space="preserve">Plan de Adquisicion de Bienes, Servicios y Obra Publica </t>
  </si>
  <si>
    <t>Número de Productos realizados/Número de Productos programados</t>
  </si>
  <si>
    <t xml:space="preserve">En el primer semestre de 2017 se elaboro
1).Elaboración  Plan de Adquisición de Bienes Servicios y Obra Pública para  su aprobación.  (Vigencia 2017) ver carpeta 230.69.04 Plan de Adquisiciones folios   12 a 45 TRD 230.69.04
2) Numero  de  Modificaciones realizadas al  Plan Adquisición de Bienes Servicios y Obra Publica
 GAD 20172300007343 de febrero 01 de 2017, GAD 20172300016553 febrero 21 de 2017, GAD 20172300041123abril 28 de 2017, 
3) Publicación en la página web del FPS y SECOP se publicó en la página del fondo y en secoop ver paginas
</t>
  </si>
  <si>
    <t>REALIZAR EL CONTROL DE LAS RESMAS DE PAPEL ENTREGADAS EN LA ENTIDAD</t>
  </si>
  <si>
    <t xml:space="preserve">No de resmas de papel  entregadas en semestre </t>
  </si>
  <si>
    <t>Resmas de papel entregadas</t>
  </si>
  <si>
    <t>No de resmas de papel entreagadas /  no de resmas de papel entregadas en el semestre anterior</t>
  </si>
  <si>
    <t>En el primer semestre de  2017 se suministraron 564 resmas carta y oficio 333 a todos los procesos de la entidad.</t>
  </si>
  <si>
    <t>REALIZAR EL CONTROL DE LAS FOTOCOPIAS REALIZADAS EN LA ENTIDAD</t>
  </si>
  <si>
    <t>No de fotocopias realizadas en el semestre</t>
  </si>
  <si>
    <t xml:space="preserve">Auxiliar de Oficina/Grupo Interno de Trabajo gestión Bienes, Compras y Servicios Administrativos </t>
  </si>
  <si>
    <t>Fotocopias realizadas</t>
  </si>
  <si>
    <t>No de fotocopias  realizadas en el semestre  /  no de fotocopias  realizadas entregadas en el semestre anterior</t>
  </si>
  <si>
    <t>En el primer semestre  2017 Se tomaron 154,001 fotocopias de todos los procesos- Informes correspondientes al control de fotocopiados del FPS tal como se puede evidenciar mediante Formato de solicitud de fotocopias Carpeta  Plan de Acción 2017 TRD 230.52.03.</t>
  </si>
  <si>
    <t>Coordinador Grupo Interno de Trabajo gestión Bienes, Compras y Servicios Administrativos junto sus colaboradores</t>
  </si>
  <si>
    <t>En el primer semestre de 2017 se actualizo los siguientes documentos: Se modificó el procedimiento  APGSAGADPT19      CONSTITUCION Y EJECUCION DE CAJA MENOR el cual se envió a transversalidad y el dia 5 de julio se envió para aprobacion en comité. ver recibido Plan de Mejoramiento Institucional.</t>
  </si>
  <si>
    <t>Coordinador Grupo Interno de Trabajo gestión Bienes, Compras y Servicios Administrativos junto con sus colaboradores</t>
  </si>
  <si>
    <t>En el primer semestre de 2017 se documentaron  oportunamente las  acciones de mejora (acciones preventivas y acciones correctivas).CA 013-17 Y CA 017-17 en febrero en marzo 2 de 2017f</t>
  </si>
  <si>
    <t xml:space="preserve">DESARROLLAR LOS PRODUCTOS PARA ORGANIZAR Y ADMINISTRAR  EL ARCHIVO DE GESTIÓN DEL  PROCESO GESTIÓN DE SERVICIOS ADMINISTRATIVOS                                                                 </t>
  </si>
  <si>
    <t>Realizar la transferencia  de las carpetas al archivo central según lo establecido en cronograma de transferencias primarias</t>
  </si>
  <si>
    <t>En el primer semestre de 2017- se realizó el envió de 58 carpetas al archivo central ver carpeta GAD 02 Relación Envíos a Archivo Central FPS de acuerdo a la programación.</t>
  </si>
  <si>
    <t xml:space="preserve">Coordinador  Grupo Interno de Trabajo  Gestión Bienes, Compras y Servicios Administrativos </t>
  </si>
  <si>
    <t>En el primer semestre de 2017 se fijaron los compromisos laborales de los siguientes funcionarios: ILBA CORREDOR LEYVA,  Pilar Laverde, Carolina Rincon, Jesus Garzon, Nelson Fernado Ramirez, Julio Cesar Gamez, Martha Ojeda, ver carpeta de cada funcionario.</t>
  </si>
  <si>
    <t>En el primer semestre de 2017 se realizó la evaluacion de desempeño laboral de los siguientes funcionarios: ILBA CORREDOR LEYVA, Pilar Laverde, Carolina Rincon, Jesus Garzon, Nelson Fernado Ramirez, Julio Cesar Gamez, Martha Ojeda, ver carpeta de cada funcionario.</t>
  </si>
  <si>
    <t xml:space="preserve">No hubo la necesidad de concertacion de plan de mejoramento de los funcionarios del proceso </t>
  </si>
  <si>
    <t>GESTIÓN DOCUMENTAL</t>
  </si>
  <si>
    <t xml:space="preserve">REALIZAR  DOS JORNADAS DE CAPACITACIÓN PARA  TODOS LOS PROCESOS DE LA ENTIDAD DE  LOS MEDIOS DE APOYO DEL SISTEMA DE GESTIÓN DOCUMENTAL -ORFEO- PARA SU ADECUADA EJECUCIÓN. </t>
  </si>
  <si>
    <t>Realizar capacitaciones sobre los medios de apoyo del sistema de gestion documental ORFEO según necesidades de los funcionarios requeridas.</t>
  </si>
  <si>
    <t>Profesional  / Grupo Interno de Atención  al ciudadano y Gestión Documental</t>
  </si>
  <si>
    <t xml:space="preserve">Capacitación de los medios de apoyo del sistema de gestión documental Orfeo </t>
  </si>
  <si>
    <t xml:space="preserve">(Nº capacitaciones Realizadas </t>
  </si>
  <si>
    <t>Durante el primer semestre del 2017 fueron realizadas 9 jornadas de capacitación en todos los temas relacionados con los medios de apoyo del sistema de gestión documental ORFEO, estas 9 jornadas fuerón dirigidas a 21 funcionarios del FPS. Evidencia consignada 220-5202 capaciones ORFEO 2017.</t>
  </si>
  <si>
    <t>REALIZAR LA EJECUTORIA DE LOS ACTOS ADMINISTRATIVOS NOTIFICADOS QUE POR NORMATIVIDAD REQUIERAN DICHA EJECUCIÓN</t>
  </si>
  <si>
    <t>No. de resoluciones ejecutoriadas dentro de los términos de ley en el periodo (Oct Nov Dic /2016 y Ene Feb Marzo de 2017).</t>
  </si>
  <si>
    <t>No. de resoluciones ejecutoriadas dentro de los términos de ley en el periodo (Abril mayo junio julio agosto sept 2017).</t>
  </si>
  <si>
    <t>Secretaria Ejecutiva, Auxiliares de Oficina, de secretaria general</t>
  </si>
  <si>
    <t>Ejecutoria de resoluciones</t>
  </si>
  <si>
    <t>(Nº de resoluciones ejecutoriadas dentro de los términos de ley/Nº de resoluciones notificadas y/o recurso)*100</t>
  </si>
  <si>
    <t>Durante el periodo de oct de 2016 a  Dic del 2016 se ejecutoriarion 347 actos administrativos, de  enero - marzo del 2017 se ejecutoriaron 200 actos administrativos,  se puede avidenciar en la base de datos codigo: APGDOSGEFO02, que se encuentra en la oficina de secretaria general y es llevada por el funcionario LUIS EDUARDO MARTINEZ HIGUERA.</t>
  </si>
  <si>
    <t>FIJAR, DESFIJAR Y EJECUTORIAR AVISOS DE LAS RESOLUCIONES QUE NO CUMPLIERON EL TRAMITE DE NOTIFICACIÓN PERSONAL (NOTARIA / PRESENCIAL)</t>
  </si>
  <si>
    <t>No. de actos administrativos notificados  mediante aviso (Oct Nov Dic /2016 y Ene Feb Marzo de 2017).</t>
  </si>
  <si>
    <t>No. de actos administrativos notificados  mediante aviso  (Abril mayo junio julio agosto sept 2017).</t>
  </si>
  <si>
    <t>Secretaria Ejecutiva,Auxiliares de Oficina de Secretaria General</t>
  </si>
  <si>
    <t>Actos Administrativos comunicados mediante aviso</t>
  </si>
  <si>
    <t>(Nº De Resoluciones notificadas mediante aviso / No. De Resoluciones que no cumplieron el trámite de notificación personal)*100</t>
  </si>
  <si>
    <t>Durante el periodo de oct  - dic del 2016 se notificaron mediante aviso   120 actos administrativos, de la fecha ene - marzo del 2017 se notificaron mediante aviso  32 actos administrativos la suma de 149 actos administrativos,se puede avidenciar en la base de datos codigo: APGDOSGEFO02, que se encuentra en la oficina de secretaria general y es llevada por el funcionario LUIS EDUARDO MARTINEZ HIGUERA.</t>
  </si>
  <si>
    <t>GARANTIZAR RADICACION OPORTUNA DE LA CORRESPONDENCIA RECIBIDA POR LA ENTIDAD.</t>
  </si>
  <si>
    <t>% de documentos radicados en ORFEO frente a la correspondencia recibida.</t>
  </si>
  <si>
    <t>Secretaria Ejecutiva / Auxiliar V Grupo Interno de Atención  al Ciudadano y Gestión Documental</t>
  </si>
  <si>
    <t>Oportunidad en la radicación documental</t>
  </si>
  <si>
    <t xml:space="preserve"> (Nº de documentos radicados / Nº de documentos a radicar)*100</t>
  </si>
  <si>
    <t>Durante el I semestre del 2017 fueron radicados 16986 documentos de forma oportuna distribuidos asi: 16640 documentos de entrada y 347 PQR´S. Evidencia consiganada en el aplicativo ORFEO en el módulo estadísticas.</t>
  </si>
  <si>
    <t xml:space="preserve">ACTUALIZAR EL NORMOGRAMA INSTITUCIONAL </t>
  </si>
  <si>
    <t>1). Enviar seis correos electrónicos recordando el reporte del normogrma institucional. 
2) Actualizar el normograma de acuerdo a los requerimiento de los procesos.</t>
  </si>
  <si>
    <t>1) Enviar seis correos electrónicos recordando el reporte del normogrma institucional. 
2) Actualizar el normograma de acuerdo a los requerimiento de los procesos.</t>
  </si>
  <si>
    <t>Encargado de actualización Normograma Institucional / Sectetaría General</t>
  </si>
  <si>
    <t>Actualización del Normograma Institucional</t>
  </si>
  <si>
    <t>(Nº de productos ejecutados / Nº de productos programados)*100</t>
  </si>
  <si>
    <t>REALIZAR DOS SEGUIMIENTO AL PROGRAMA DE GESTION DOCUMENTAL</t>
  </si>
  <si>
    <t>1). Informe de Seguimiento al Programa de Gestión Documental.
2) presentacion del Informe al Comité de Desarrollo Administrativo (temas de Archivo).</t>
  </si>
  <si>
    <t>1) Informe de Seguimiento al Programa de Gestión Documental.
2) presentacion del Informe al Comité de Desarrollo Administrativo (temas de Archivo).</t>
  </si>
  <si>
    <t xml:space="preserve">informe de seguimiento </t>
  </si>
  <si>
    <t xml:space="preserve">el proceso de gestion documental  se encuentra definiendo los puntos a realizar seguimiento al PGD para que este sea trealzado en conjunto con la oficina de control interno </t>
  </si>
  <si>
    <t xml:space="preserve">DIGITALIZACIÓN DE ARCHIVO CENTRAL </t>
  </si>
  <si>
    <t>Digitalizar 1755  carpetas  según cronograma aprobado por comité</t>
  </si>
  <si>
    <t>Digitalizar 1755  carpetas  según cronograma aprobado por comite</t>
  </si>
  <si>
    <t>Profesional II / Auxiliar de Oficina</t>
  </si>
  <si>
    <t>Digitalización del archivo central</t>
  </si>
  <si>
    <t>NO de carpetas digitalizadas / No de carpetas programadas para digitalizar</t>
  </si>
  <si>
    <t>Durante el semestre fueron digitalizadas 70 carpetas que cumplieron el ciclo documental de acuerdo  las TRD de cada proceso, evidencia consignada en el software de digitalización.</t>
  </si>
  <si>
    <t>DESARROLLAR LOS  PRODUCTOS PARA ORGANIZAR Y ADMINISTRAR  EL ARCHIVO DE GESTIÓN DEL  PROCESO GESTIÓN DOCUMENTAL</t>
  </si>
  <si>
    <t xml:space="preserve">Realizar la transferencia  de las carpetas al archivo central según lo establecido en cronograma de transferencias primarias (15 de noviembre)
</t>
  </si>
  <si>
    <t>Secretaria Ejecutiva / Grupo Interno de Atención  al Ciudadano y Gestión Documental</t>
  </si>
  <si>
    <r>
      <t>durante el I semestre del 2017 fueron documentadas en oportunidad de tiempo</t>
    </r>
    <r>
      <rPr>
        <sz val="28"/>
        <color indexed="10"/>
        <rFont val="Arial Narrow"/>
        <family val="2"/>
      </rPr>
      <t xml:space="preserve"> </t>
    </r>
    <r>
      <rPr>
        <sz val="28"/>
        <rFont val="Arial Narrow"/>
        <family val="2"/>
      </rPr>
      <t>7 acciones de mejora; para el plan de manejo de riesgos fueros documentadas 2 en oportunidad de tiempo. Evidencia consignada en los planes correspondientes.</t>
    </r>
  </si>
  <si>
    <t>Secretario General</t>
  </si>
  <si>
    <t>no se les aplico ningun plan de mejoramiento a los funcionarios en mension N/A</t>
  </si>
  <si>
    <t>ATENCIÓN AL CIUDADANO</t>
  </si>
  <si>
    <t>REALIZAR UNA PRESENTACIÓN EN LA CUAL SE SOCIALICE LA GUÍA DE PARTICIPACIÓN CIUDADANA</t>
  </si>
  <si>
    <t xml:space="preserve">1)Actualizar la Guía de Participación Ciudadana incluyendo la utilización de las redes sociales 
</t>
  </si>
  <si>
    <t>Coordinador y profesional / Grupo Interno de Trabajo Atención al ciudadano y Gestión Documental</t>
  </si>
  <si>
    <t xml:space="preserve">Actualización de  la Guía de Participación Ciudadana 
</t>
  </si>
  <si>
    <t>No. De productos realizadas en el semestre / No. De productos  programados  durante el semestre</t>
  </si>
  <si>
    <t>El proceso de Atencion al ciudadano se encuentra diseñando los mecanismo para la actualizacion de la guia de participacion ciudadana y la habilitación de las redes sociales.</t>
  </si>
  <si>
    <t>SOCIALIZACIÓN DE LOS MECANISMOS DE PARTICIPACIÓN CUIDADANA</t>
  </si>
  <si>
    <t>Realizar una actividad en la que se socialice a los usuarios externos los mecanismos de participación ciudadana  a nivel Bogotá</t>
  </si>
  <si>
    <t>Socialización de los mecanismos de participación ciudadana</t>
  </si>
  <si>
    <t>No. De productos realizados en el semestre / No. De productos  programados  durante el semestre</t>
  </si>
  <si>
    <t xml:space="preserve">El Proceso de Atención al Ciudadano realizó una socialización de los mecanismos de Participacion ciudadana en el CLUB SOCIAL FERRODIARIO el dia  27/05/2017 esto se puede evidenciar en la carpeta 220-5202 Capacitacion y Socializacion 2017 lista de asistencia. </t>
  </si>
  <si>
    <t>PRESENTAR Y PUBLICAR EL INFORME DE SATISFACCIÓN AL CIUDADANO</t>
  </si>
  <si>
    <t>1). Presentar en oportunidad al Director General los  informe de Satisfacción al Ciudadano IV trimestre 2016  y I trimestre del 2017
2) Enviar a Publicación el informe de Satisfacción al Ciudadano correspondiente al IV trimestre 2016  y I trimestre del 2017</t>
  </si>
  <si>
    <t>1) 1) Presentar en oportunidad al Director General los   informes de Satisfacción al Ciudadano II y III  trimestre del 2017
2) Enviar a Publicación el informe de Satisfacción al Ciudadano correspondiente II y III  trimestre del 2017</t>
  </si>
  <si>
    <t>Oportunidad en la entrega de información</t>
  </si>
  <si>
    <t>El Proceso de Atencion al Ciudadano presento en oportunidad el Informe de Satisfacción al Ciudadano IV trimestre 2016 el dia 23/01/2017  y I trimestre del 2017 el dia 21/04/2017 esto se puede evidenciar en la carpeta 220-5309 Informe de Medicion de la Satisfaccion al Ciudadano 2017.</t>
  </si>
  <si>
    <t>SOLICITUDES REFERENTES A AFILIACIONES DE SALUD,  BRINDANDO INFORMACIÓN CORDIAL Y OPORTUNA  A LOS CIUDADANOS DE  LA ENTIDADES FERROCARRILES, PROSOCIAL, SAN JUAN DE DIOS</t>
  </si>
  <si>
    <t>1). Diligenciar  y consolidar la base de datos de las necesidades de afiliación y prestaciones económicas de los ciudadanosdel FPS.</t>
  </si>
  <si>
    <t>1) Diligenciar  y consolidar la base de datos de las necesidades de afiliación y prestaciones económicas de los ciudadanosdel FPS.</t>
  </si>
  <si>
    <t>Auxiliar Administrativo, Profesional  / Grupo Interno de trabajo de Atención  al ciudadanos y Gestión documental</t>
  </si>
  <si>
    <t>Novedades Recepcionadas</t>
  </si>
  <si>
    <t>% de novedades recepcionadas en la Oficina Atención al Ciudadano</t>
  </si>
  <si>
    <t>REALIZAR CONTROL DE LAS PQRSD RECEPCIONADAS EN EL BUZÓN  DE SUGERENCIA</t>
  </si>
  <si>
    <t>Realizar actas de aperturas del  buzón de sugerencias (dic ene feb mar abr y may) en la cuidad de Bogotá  y los puntos administrativos fuera de Bogotá</t>
  </si>
  <si>
    <t>Realizar actas de aperturas del  buzón de sugerencias (jun jul agos sep oct nov) en la cuidad de Bogotá  y los puntos administrativos fuera de Bogotá</t>
  </si>
  <si>
    <t>Coordinador y Secretaria Ejecutiva/ Grupo Interno de Trabajo Atención al ciudadano y Gestión Documental</t>
  </si>
  <si>
    <t xml:space="preserve"> PQRSD recepcionadas en el buzón de sugerencias </t>
  </si>
  <si>
    <t>Actas de apertura del buzón de Sugerencias</t>
  </si>
  <si>
    <t>Durante el I Semestre 2017 hasta el seguimiento del paln de acción se realizarón 225 actas de apertura del buzón de sugerencias en Bogotá y en cada uno de los puntos administrativos, fuera de Bogotá. Esto se puede evidenciar en la unidad documental 220-5801 actas buzón de sugerencia 2017.</t>
  </si>
  <si>
    <t>RECEPCIONAR, RADICAR  Y REALIZAR SEGUIMIENTO DE LAS PQRDS PRESENTADAS POR LOS CIUDADANOS AL FPS</t>
  </si>
  <si>
    <t>1). % de PQRDS Recepcionadas y  radicadas.
2) realizar seguimiento de las PQRDS presentadas por lo ciudadanos del FPS a traves del formato MIAACGCDFO43 Reporte Mensual del Registro y Seguimiento de Peticiones Quejas Reclamos Sugerencias y/o Felicitaciones Denuncias (PQRSD) por Dependencias.</t>
  </si>
  <si>
    <t>1) % de PQRDS Recepcionadas y  radicadas.
2) realizar seguimiento de las PQRDS presentadas por lo ciudadanos del FPS a traves del formato  MIAACGCDFO43 Reporte Mensual del Registro y Seguimiento de Peticiones Quejas Reclamos Sugerenciasy/o Felicitaciones Denuncias (PQRSD) por Dependencias.</t>
  </si>
  <si>
    <t>PQRS presentantadas por los ciudadanos</t>
  </si>
  <si>
    <t xml:space="preserve">No. De productos realizadas  / No. De productos  programados  </t>
  </si>
  <si>
    <t>Durante la vigencia del 2017 se recepcionaron y radicaron 1083, los cuales se registraron el MIAAUGUDFO43 FORMATO DE REPORTE MENSUAL DEL REGISTRO Y SEGUIMIENTO DE PETICIONES, QUEJAS, RECLAMOS SUGERENCIAS Y/O FELICITACIONES, DENUNCIAS (PQRSD) POR DEPENDENCIAS, esto se puede evidenciar en el equipo del funcionario Francisco Rangel.</t>
  </si>
  <si>
    <t>DESARROLLAR LOS PRODUCTOS PARA ORGANIZAR Y ADMINISTRAR  EL ARCHIVO DE GESTIÓN DE ATENCIÓN AL CIUDADANO</t>
  </si>
  <si>
    <t xml:space="preserve">Realizar la transferencia  de las carpetas al archivo central según lo establecido en cronograma de transferencias primarias
                                                                                                                                                                                                                      </t>
  </si>
  <si>
    <t>Auxiliar Administrativo / Grupo Interno de Trabajo Atención al ciudadanos y Gestión Documental</t>
  </si>
  <si>
    <t>Secretaria General</t>
  </si>
  <si>
    <t>No. de compromisos laborales concertados en  término y radicados en GTH/ No. De compromisos laborales a concertar</t>
  </si>
  <si>
    <t>El proceso Atención al Ciudadano la concertación de los compromisos laborales  de las siguientes funcionarias Francisca Ardila Guerra y Clara Cecilia Rodriguez,  los cuales fueran entregadas al  G.I.T Gestión de Talento Humano el dia 27/02/2017.</t>
  </si>
  <si>
    <t>No. de evaluaciones desempeño realizadas en  término y radicadas en GTH / No. De evaluaciones desempeño a realizar</t>
  </si>
  <si>
    <t xml:space="preserve">l proceso Atención al Ciudadano la concertación de los compromisos laborales  de las siguientes funcionarias Francisca Ardila Guerra,  Hectro Ruiz y Clara Cecilia Rodriguez,  los cuales fueran entregadas al  G.I.T Gestión de Talento Humano el dia 15/02/2017. </t>
  </si>
  <si>
    <t>No se les Aplicó ningún Plan de Mejoramiento a los funcionarios en mencion</t>
  </si>
  <si>
    <t>GESTION RECURSOS FINANCIEROS</t>
  </si>
  <si>
    <t>5) GESTION FINANCIERA</t>
  </si>
  <si>
    <t>GENERAR Y PRESENTAR  CUATRO (4)      INFORMES DE LOS ESTADOS FINANCIEROS A LA SUBDIRECCIÓN FINANCIERA CON EL PROPÓSITO DE EVALUAR LA SITUACIÓN FINANCIERA DE LA ENTIDAD Y TOMAR LAS DECISIONES PERTINENTES.</t>
  </si>
  <si>
    <t>1). Presentar dos (2) informes de los estados financieros a la Subdireccion Financiera</t>
  </si>
  <si>
    <t>Coordinador del Grupo Interno  de Trabajo de Contabilidad / profesional</t>
  </si>
  <si>
    <t>Presentación de Estados financieros</t>
  </si>
  <si>
    <t>No. de informes presentados / Total de informes a presentar</t>
  </si>
  <si>
    <t xml:space="preserve">Se presentaron dos informes de los Estados Financieros con corte a Diciembre de 2016 y a Marzo de 2017 los cuales fueron entregados a la Subdirección Financiera. Los documentos se encuentran en la carpeta GCO420-1901 </t>
  </si>
  <si>
    <t>GENERAR Y PRESENTAR  CUATRO (4) INFORMES  DE SEGUIMIENTO A CONVENIOS CON ENTIDADES FINANCIERAS SEGÚN EL PLAN DE TRABAJO ESTABLECIDO</t>
  </si>
  <si>
    <t>1).Presentar 2 Informes al Director General sobre el seguimiento a los convenios con entidades financieras</t>
  </si>
  <si>
    <t>1)Presentar 2 Informes al Director General sobre el seguimiento a los convenios con entidades financieras</t>
  </si>
  <si>
    <t>Subdirector Financiero/Coordinador Grupo Interno de Trabajo de Tesoreria</t>
  </si>
  <si>
    <t xml:space="preserve">Seguimiento a Convenios con Entidades Financieras </t>
  </si>
  <si>
    <t>durante  el primer semestre se presentaron 2 informes  de seguimiento a convenios a través de los memorandos   - GTE 20174100011703 Y GTE 20174100062833</t>
  </si>
  <si>
    <t>SOLICITAR Y REALIZAR CONCILIACIONES DE  LA INFORMACIÓN CONTABLE CON LAS DISTINTOS PROCESOS  QUE ALIMENTAN LA CONTABILIDAD DE ACUERDO A INSTRUCCIONES DE LA CONTADURIA GENERAL DE LA NACION</t>
  </si>
  <si>
    <t>1) Efectuar  Memorando   anual  a las  areas  con  las  cuales  se  efectuan  las  conciliaciones .
2) Realizar  trimestralmente 7 conciliaciones con los procesos GIT gestiòn de Bienes, Compras y Servicios Administrativos, Gestión Financiera-Tesorería, , Asistencuia Júridica, Gestión Servicios de Salud, Gestión de Cobro, Gestión Prestaciones Economicas y Talento Humano 2) Presentar  conciliaciones mensuales ( Cajas Menores y 21 de Cuentas Bancarias).</t>
  </si>
  <si>
    <t xml:space="preserve">
1) Realizar   trimestralmente 7 conciliaciones con los procesos GIT gestiòn de Bienes, Compras y Servicios Administrativos, Gestión Financiera-Tesorería, , Asistencuia Júridica, Gestión Servicios de Salud, Gestión de Cobro, Gestión Prestaciones Economicas y Talento Humano 2) Presentar  conciliaciones mensuales ( Cajas Menores y 21 de Cuentas Bancarias).</t>
  </si>
  <si>
    <t xml:space="preserve">Coordinador del Grupo Interno  de Trabajo de Contabilidad / Grupo </t>
  </si>
  <si>
    <t>Conciliación de la información Contable entre áreas</t>
  </si>
  <si>
    <t>Durante el presente semestre se efectuaron conciliaciones con los procesos de Servicios administrativos, Juridica, Talento Humano, Prestaciones Economicas y Gestión de Cobro y los conceptos conciliados corresponden a Gestión Bienes Compras, Inmuebles, procesos laborales, nominas de Empleados y pensionados; morosos de salud, Bienes entregados a terceros, Arrendamientos, Pago a Contratistas y que corresponden a los periodos Diciembre 2016 a Mayo 2017 la evidencia de esta información se encuentra en la TRD-1901 del proceso</t>
  </si>
  <si>
    <t>GESTIONARLA DEPURACIÓN DE LAS PARTIDAS REFLEJADAS EN LAS CONCILIACIONES BANCARIAS DE LAS CUENTAS DE LA ENTIDAD DE ACUERDO CON EL PROCEDIMIENTO</t>
  </si>
  <si>
    <t>% Numero de partidas gestionadas por cuenta bancaria</t>
  </si>
  <si>
    <t>Coordinador Grupo Interno de Trabajo de Tesoreria</t>
  </si>
  <si>
    <t>Eficacia en la Depuracion de conciliaciones bancarias</t>
  </si>
  <si>
    <t>SALDO EN LIBROS + PAGOS PROGRAMADOS PARA EL MES SIGUIENTE / SALDO EN BANCO - DEBITOS GESTIONADOS  POR LA ENTIDAD Y PENDIENTES DE ABONAR POR EL BANCO</t>
  </si>
  <si>
    <t>el nivel de gestión en la  depuraciónde las conciliaciones bancarias durante el primer semestre estuvo en el 99.76 %, donde las partidas màs relevantes corresponden a embargos judiciales, los cuales se gestionaron de manera oportuna hacia la oficina jurìdica de la Entidad, tal y como se evidencia en las carpetas segùn  TRD 410-3404 EMBARGOS</t>
  </si>
  <si>
    <t>EXPEDICIÓN DE CDP´S  EN TÉRMINOS DE OPORTUNIDAD DE ACUERDO CON EL PROCEDIMIENTO</t>
  </si>
  <si>
    <t>%Número de CDP´S expedidos oportunamente</t>
  </si>
  <si>
    <t>Encargado de Presupuesto</t>
  </si>
  <si>
    <t>Oportunidad en la expedición de compromisos</t>
  </si>
  <si>
    <t>No CDP´s  expedidos  en términos de oportunidad / Total de CDP´s solicitados</t>
  </si>
  <si>
    <t>Durante el primer semestre de 2017 se expidieron 644 Certificados de disponibilidad Presupuestal  (Unidad Salud: 355, Unidad Pensión: 203 y Subunidad Pensión ISS: 86) de manera oportuna, de acuerdo con  la disponibilidad presupuestal
Se evidencia en las carpetas ( CERTIFICADOS DE DISPONIBILIDAD  PRESUPUESTAL 2017 )</t>
  </si>
  <si>
    <t>EXPEDICIÓN DE COMPROMISOS   EN TÉRMINOS DE OPORTUNIDAD DE ACUERDO CON EL PROCEDIMIENTO</t>
  </si>
  <si>
    <t>%Número  de compromisos expedidos oportunamente</t>
  </si>
  <si>
    <t>No compromisos expedidos  en términos de oportunidad / Total de compromisos solicitados</t>
  </si>
  <si>
    <t>Durante el primer semestre de 2017 se expidieron 1336 Registros Presupuestales  (Unidad Salud: 546, Unidad Pensión: 592 y Subunidad Pensión ISS: 198) de manera oportuna, de acuerdo con  la disponibilidad presupuestal
Se evidencia en las carpetas ( REGISTROS PRESUPUESTALES 2017 )</t>
  </si>
  <si>
    <t>PAGAR OPORTUNAMENTE LAS OBLIGACIONES ADQUIRIDAS  POR LA ENTIDAD  DE ACUERDO CON LOS  PROCEDIMIENTOS EXISTENTES</t>
  </si>
  <si>
    <t>1). Número de Obligaciones Pagadas</t>
  </si>
  <si>
    <t>Oportunidad en los pagos realizados</t>
  </si>
  <si>
    <t>Número de  obligaciones pagadas en el semestre /  Número de obligaciones Recibidas en el  semestre</t>
  </si>
  <si>
    <t xml:space="preserve">Del total de obligaciones tramitadas a esta Tesorería se pagaron en un  99% la diferencia corresponde a la obligación de la nómina de pensionados del mes de Junio y Adiciones de San Juan de Dios por valor de $2,818 MILLONES , la cual no se tramita por cuanto se paga en el mes de Julio una vez el Ministerio de Hacienda consigne los recursos.
</t>
  </si>
  <si>
    <t>GESTIONAR LOS RECURSOS DE ACREEDORES VARIOS</t>
  </si>
  <si>
    <t>Analizar y realizar notas crédito sobre los terceros constituidos acreedores superiores a seis (6) meses  2) Realizar la devolución provisional y/o definitva a la DTN.</t>
  </si>
  <si>
    <t>Profesional del Grupo Interno  de Trabajo de Contabilidad  / Coordinador GIT de Tesoreria</t>
  </si>
  <si>
    <t>Gestión de Acreedores Varios</t>
  </si>
  <si>
    <t>No. de productos ejecutados  / Total de productos programados a realizar</t>
  </si>
  <si>
    <t xml:space="preserve">Se realizó devolución definitiva de recursos de acreedores varios por pensionados fallecidos  de FCN $194,159.400 y por pensioonados de PROSOCIAL se efectuó devoluciòn definitiva por superar los tres años sin haber sido reclamadas por valor de $1,444,443. Está pendiente de trasladar de PROSOCIAL la suma de $85,311  la cual se ofició a Prestaciones Económicas con memorando GTE 20174100046483  de mauyo 18-2017   con el fin de que certifique si no hay trámite pendiente de tramitar que interrumpa términos </t>
  </si>
  <si>
    <t>Durante el presente semestre el GIT de Contabilidad tramitó 23 solicitudes de Recursos de Acreedores Reintegrados a Tesoreria y se efectuaron 5 devoluciones definitivas de mesadas de Prosocial a la Dirección del Tesoro Nacional las evidencias se encuentran en la carpeta 420-1501</t>
  </si>
  <si>
    <t>GENERAR Y PRESENTAR   OPORTUNAMENTE     4 CUADROS DE INVERSIONES  TRIMESTRALES  DE INVERSIONES AL PROCESO CONTABLE  CON EL FIN DE ELABORAR LA CONCILIACION ENTRE PROCESOS</t>
  </si>
  <si>
    <t>1).Presentar dos cuadros de inversiones</t>
  </si>
  <si>
    <t>1)Presentar dos cuadros de inversiones</t>
  </si>
  <si>
    <t>Número de informes presentados oportunamente/numero de informes  programados</t>
  </si>
  <si>
    <t>GIT de Tesoería viene presentando trimestralmente al GIT de Contabilidad el estado del Portafolio de Inversiones como insumo para realizar la conciliación entre procesos.Evidencia que se puede verificar el TRD GCO 420,53,01</t>
  </si>
  <si>
    <t>CALCULAR INTERESES MORATORIOS  SOBRE CAPITAL DE DEUDORES DE LA ENTIDAD</t>
  </si>
  <si>
    <t>% De Intereses calculados.</t>
  </si>
  <si>
    <t xml:space="preserve">Subdirector Financiero / Tecnico </t>
  </si>
  <si>
    <t xml:space="preserve">% de intereses calculados. </t>
  </si>
  <si>
    <t xml:space="preserve">(No. de intereses calculados  / Total de liquidaciones requeridas y solicitadas)  *100. </t>
  </si>
  <si>
    <t>Durante el primer semestre de 2017 se efectuaron 85 liquidaciones discriminadas de la siguiente forma:  APORTES COBRO COACTIVO ISS: 41, CUOTAS COBRO COACTIVO ISS: 32, INDEXACIONES: 9, INTERESES MORATORIOS:3; frente a un total de 85 liquidaciones solicitadas y requeridas. La Evidencia se encuentra en correo electrónico enviado por parte de paolal@fondo a la Subdirección Financiera el dia 07 de Julio de 2017.</t>
  </si>
  <si>
    <t>DESARROLLAR LOS PRODUCTOS PARA ORGANIZAR Y ADMINISTRAR  LOS  ARCHIVO DEL PROCESO</t>
  </si>
  <si>
    <t>No. de productos realizados dentro de oportunidad /no. de productos programados</t>
  </si>
  <si>
    <t>EL GIT de Tesorería realizó la entrega el 19 de Abril de 2017  al Archivo Central  73 carpetas correspondientes a los movimientos diarios de tesorería del año 1994, de acuerdo con el cronograma establecido.</t>
  </si>
  <si>
    <t xml:space="preserve">Coordinador del Grupo Interno  de Trabajo de Contabilidad </t>
  </si>
  <si>
    <t>Con fecha Junio 2 de 2017 se efectuo entrega de archivo correspondiente al año 2015 fecha estipulada en el cronograma se entregaron 5 cajas que se componen de 58 carpetas las evidencias se encuentran en el formato unico de inventario documental en la carpeta de TRD 2103</t>
  </si>
  <si>
    <t>El GIT de contabilidad requirió conciliación con el GIT de Tesroería en lo correspondiente a Recaudo de Aportes  (6 conciliaciones en el semeste). La evidencia se encuentra en la carpeta TRD-1901 del GIT DE CONTABILIDAD</t>
  </si>
  <si>
    <t xml:space="preserve">Subdirector Financiero /Coordinadores de la Subdirección </t>
  </si>
  <si>
    <t>Durante el semestre se requerian actualizar un total de 35 documentos registrados en el Plan de Mejoramiento Institucional, discriminados en 27 procedimientos, 06 formatos, 01 instructivo y 01  Ficha de caracterización, por lo cual se se dio un avance importante de actualización de documentos, los cuales se encuentran en diferentes etapas del proceso, evidenciando 10 documentos actualizados con acto administrativo, 04 documentos actualizados en etapa de transversalidad y 14 documentos actualizados en revisión técnica, para un total de 28 documentos actualizados  y 07 documentos pendientes por actualizar. Las evidencias se encuentran en las carpetas GCO-4201901 PLANEACIÓN EJECUCIÓN AUTOEVALUACIÓN DEL PROCESO 2017, y la carpeta de soporte SISTEMA INTEGRAL DE GESTIÓN de la Subdirección Financiera.</t>
  </si>
  <si>
    <t>Durante el primer semestre del 2017 se documentó 1 No Conformidad en términos, en la fecha 17/03/2017, con código CA01417.</t>
  </si>
  <si>
    <t>3) GESTION DE TALENTO HUMANO</t>
  </si>
  <si>
    <t>REALIZAR LA EVALUACIÓN DEL DESEMPEÑO LABORAL DE LOS SERVIDORES DE CARRERA ADMINISTRATIVA, SEGÚN METODOLOGÍA Y PLAZOS ESTABLECIDOS EN LAS NORMAS INTERNAS Y EXTERNAS</t>
  </si>
  <si>
    <t>1). No. de concertacion de compromisos laborales realizados en termino</t>
  </si>
  <si>
    <t>Subdireccion Financiera</t>
  </si>
  <si>
    <t>Cumplimiento de Evaluacion de desempeño laboral</t>
  </si>
  <si>
    <t>No. de compromisos laborales  concertados en termino y radicados en GTH/No. de compromisos laborales a concertar</t>
  </si>
  <si>
    <t xml:space="preserve">Se presentaron de manera oportuna  la concertación de compromisos laborales y competencias comportamentales, de los funcionarios de planta de la Subdirección Financiera correspondientes a SERGIO DANIEL MARTINEZ Y RUBIELA QUICENO ECHEVERRY, el dia 28 de Febrero de 2017, mediante Memorando No. SFI-20174000019013. La evidencia se encuentra en la carpeta soporte de la Subdirección : COMPROMISOS LABORALES 2017. </t>
  </si>
  <si>
    <t>1). No. de evaluaciones de desempeño realizadas en termino en GTH</t>
  </si>
  <si>
    <t>1). No. de evaluaicones de desempeño realizadas en termino en GTH</t>
  </si>
  <si>
    <t>No. de evaluaciones de desempeño laboral radicados en GTH/No. de evaluaciones de desempeño laboral a concertar</t>
  </si>
  <si>
    <t xml:space="preserve">Se entregaron de manera oportuna las evaluaciones de los funcionarios de planta de la Subdirección Financiera, correspondientes a SERGIO DANIEL MARTINEZ Y RUBIELA QUICENO ECHEVERRY, el dia 15 de Febrero de 2017, tambien se entregaron los seguimientos de los compromisos con sus respectivas evidencias el dia 20 de Junio de 2017 y el 30 de Junio de 2017. Las evidencias se encuentran en la carpeta soporte de la Subdirección : COMPROMISOS LABORALES 2017. </t>
  </si>
  <si>
    <t>1).Planes de mejoramiento concertados y evaluadas en termino</t>
  </si>
  <si>
    <t>1)Planes de mejoramiento concertados y evaluadas en termino</t>
  </si>
  <si>
    <t>No. de planes de ,ejoramiento concertados y evaluados en termino y radicados en GTH/No. de Planes de mejoramiento a concertar</t>
  </si>
  <si>
    <t xml:space="preserve">La Sub Direccion Financiera  no tuvo que implementar planes de mejoramiento individual a los funcionarios de planta. </t>
  </si>
  <si>
    <t>El GIT de Tesorería presentó de manera oportuna a la oficina de Talento Humano  los compromisos laborales en la fecha FEBRERO 28 DE 2017</t>
  </si>
  <si>
    <t>Se entregaron de manera oportuna las evaluaciones de los funcionarios de planta del Grupo Interno de Tesoreria el dia 14 de Febrero de 2017, tambien se entregaron los seguimientos de los compromisos con sus respectivas evidencias el dia 30 de Junio de 2017.</t>
  </si>
  <si>
    <t xml:space="preserve">El Grupo Interno de Tesoreria  no tuvo que implementar planes de mejoramiento individual a los funcionarios de planta. </t>
  </si>
  <si>
    <t>GIT de Contabilidad</t>
  </si>
  <si>
    <t>El GIT de Contabilidad presentó de manera oportuna a la oficina de Talento Humano  los compromisos laborales en la fecha 28 FEBRERO 28 DE 2017, evidencia que se encuentra en la carpeta GC-420-1901</t>
  </si>
  <si>
    <t>De acuerdo con MM GTH-20172100000504 de Mayo 12 se efectuó seguimiento con corte a Abril 30/2017 al desempeño laboral  con base en los compromisos laborales concertados para la vigencia 2017-2018 con los funcionarios de carrera administrativa que se encuentran laborando en el GIT de Contabilidad. La evidencia se encuentra en la carpeta GCO-420-1901</t>
  </si>
  <si>
    <t xml:space="preserve">El Grupo Interno de Contabilidad  no tuvo que implementar planes de mejoramiento individual a los funcionarios de planta. </t>
  </si>
  <si>
    <t>GESTIÓN DE BIENES TRASFERIDOS</t>
  </si>
  <si>
    <t>REALIZAR LAS ACTIVIDADES PARA GESTIONAR LA  COMERCIALIZACIÓN DE BIENES TRANSFERIDOS</t>
  </si>
  <si>
    <t xml:space="preserve">1). Elaboración del Listado de Bienes  muebles  Susceptibles de ser comercializados 
2)  Gestionar las actividades implicadas en la comercialización una vez se reciben las solicitudes </t>
  </si>
  <si>
    <t>Técnico Administrativo/ Grupo Interno de Trabajo Gestión Bienes, Compras y Servicios Administrativos</t>
  </si>
  <si>
    <t>Solicitudes de Comercialización de Bienes</t>
  </si>
  <si>
    <t xml:space="preserve">1)En el primer semestre de 2017 se elaboración del listado de Bienes  muebles  Susceptibles de ser comercializados comercialización, ver memorando GAD 20172300023913 de marzo 17 de 2017. Carpeta 230.21.03 memorandos enviados F1
2) Se elaboró memorando GAD 20172300026723 de marzo 23 de 207 para visto bueno del señor director General para la venta de bienes muebles
</t>
  </si>
  <si>
    <t>ADQUIRIR  RECURSOS FINANCIEROS PARA TRAMITAR EL AVALÚO DE LOS BIENES INMUEBLES PARA SU COMERCIALIZACIÓN</t>
  </si>
  <si>
    <r>
      <t>Solicitud  CDP o  recursos para realizar  avalúos técnicos de los Bienes Inmuebles</t>
    </r>
    <r>
      <rPr>
        <sz val="48"/>
        <rFont val="Arial Narrow"/>
        <family val="2"/>
      </rPr>
      <t xml:space="preserve"> </t>
    </r>
  </si>
  <si>
    <t>Coordinador / Grupo Interno de Trabajo Gestión Bienes, Compras y Servicios Administrativos</t>
  </si>
  <si>
    <t xml:space="preserve">Solicitud de Recursos Financieros para Avalúos </t>
  </si>
  <si>
    <t>Oficio de Solicitud de Recursos Financieros para los Avalúos</t>
  </si>
  <si>
    <t>1) En el primer semestre de 2017 se solicitó recursos a Financiera para avalúos técnicos  y mediante CDP17917 de mayo 30 de 2017 por la suma de $30.000.000.oo</t>
  </si>
  <si>
    <t>REALIZAR LA SOLICITUD DE FACTURAS DE LOS IMPUESTOS PREDIALES CORRESPONDIENTES A LA ENTIDAD</t>
  </si>
  <si>
    <t xml:space="preserve">Realizar la solicitud de las facturas  de impuesto predial y complementario de los inmuebles con titularidad  plena   propiedad del fondo (via correo o oficiar)  </t>
  </si>
  <si>
    <t>Realizar la solicitud de las facturas  de impuesto predial y complementario de los inmuebles con titularidad  plena   propiedad del fondo (via correo o oficiar)</t>
  </si>
  <si>
    <t xml:space="preserve">Auxiliar Administratico y Coordinador  / Grupo Interno de Trabajo Gestión Bienes, Compras y Servicios Administrativos </t>
  </si>
  <si>
    <t>Solicitud de factura de Impuesto Predial</t>
  </si>
  <si>
    <t xml:space="preserve">No. De solicitudes  recibidas en el semestre/No. De solicitudes enviadas </t>
  </si>
  <si>
    <t>Se realizar la solicitudes de  facturas  de impuesto predial y complementario de los inmuebles con titularidad  plena   propiedad del  Fondo por via correo de la funcionaria María Jose Aragon del Guamo., Espinal, Tebaida, Quimbaya, Chinchiná, Anolaima, Obando,  Ambalema,  Zipacon, La Dorada, Montenegro, Piendamo, San Roque, Caracolí , Neiva, Buga Guadalajara, Aguadas, Barbosa, Puerto Berrio, Itagüí, Bogotá, Popayán, Yumbo, Bucaramanga, Ver correos en Computador de la funcionaria</t>
  </si>
  <si>
    <t>TRAMITAR EL PAGO DE FACTURAS DE  IMPUESTO PREDIAL PROPIEDAD DE LA ENTIDAD.</t>
  </si>
  <si>
    <t>1). Tramitar el pago Impuesto predial por inmueble    2) elaboración de acta de conciliación con el Grupo Interno de Trabajo de Contabilidad correspondiente para el semestre inmediatamente anterior</t>
  </si>
  <si>
    <t>1) Tramitar el Pago  impuesto predial     2) elaboración de acta de conciliación con el Grupo Interno de Trabajo de Contabilidad correspondiente para el semestre inmediatamente anterior</t>
  </si>
  <si>
    <t>Tramites de pago de impuestos</t>
  </si>
  <si>
    <t xml:space="preserve">1). Se tramito el pago Impuesto predial por inmueble de los municipio de Bucaramanga, Bogotá, Itagüí, Popayán, Neiva, Yumbo, Puerto BERRIO, Montenegro, Buga, Caracolí, Barbosa, Zipacon y Guamo por valor de $195.847.872.oo. ver carpeta de plan de acción.
 2) Se elaboró de acta de conciliación con el Grupo Interno de Trabajo de Contabilidad correspondiente al primer semestre de 2017
</t>
  </si>
  <si>
    <t>En el Primer semestre de 2017 se documentaron  una Observación y dos no conformidades  en tiempo oportuno CA 01817P, CA 017-17, CA016-17. Ver carpeta Plan de Acción</t>
  </si>
  <si>
    <t xml:space="preserve">Al primer semestre  de 2017 el proceso Bienes Transferidos, actualizo los siguientes procedimientos:
1.Avaluó Técnico de bienes muebles código APGBTGADPT01,  aprobado Resolución No. 0811 de Junio5 de 2017. Avance 100%
2. Aprovechamiento de Bienes Muebles código APGBTGADPT02,  aprobado Resolución No. 0811 de Junio5 de 2017. Avance 100%
3. Venta de bienes muebles código APGBTGADPT03,  aprobado Resolución No. 0811 de Junio5 de 2017. Avance 100%
4. Comodato de bienes muebles PGBTGADPT04, se aprobó con Resolución 1093 - 26/06/2015 avance el 100%
5. Procedimiento Tramite de Pago de Impuesto Predial y Valorización código APGBTGADPT05 aprobado Resolución No. 0811 de Junio5 de 2017. Avance 100%
6.  Perdida o hurto de bienes muebles código APGBTGADPT06, se aprobó con Resolución 0736 11 de mayo de 2017. Avance el 100%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se aprobó con Resolución 0736 11 de mayo de 2017. Avance el 100%
 10.  Avaluó técnico de bienes inmuebles APGBTGADPT10 aprobado con Resolución 1663 de sep 13 de 2016. Avance 100%
11. Negociación y legalización venta de bienes inmuebles APGBTGADPT11 se solicitó  modificación y se envió a la oficina  de planeación y sistemas nuevamente  para revisión  técnica en mayo 8 de 2017 para revisión técnica. Avance 20%
12. Con respecto al procedimiento COMODATOS BIENES INMUEBLES  APGBTGADPT12 fue unido y aprobado en el procedimiento  Comodato de bienes muebles PGBTGADPT04, se aprobó con Resolución 1093 - 26/06/2015 avance el 100%
13.  Des englobe de bienes inmuebles código APGBTGADPT13 se solicitó  modificación y se envió a la oficina  de planeación y sistemas nuevamente para revisión  técnica en mayo 8 de 2017 para revisión técnica. Avance 20%
14.  Escrituración y venta de Inmuebles código APGBTGADPT14 se solicitó  modificación y se envió a la oficina  de planeación y sistemas nuevamente para revisión  técnica en mayo 8 de 2017 para revisión técnica. Avance 20%
15. Seguimientos de contratos de arrendamiento Código  APGBTGADPT15, se solicitó  modificación y se envió a la oficina  de planeación y sistemas nuevamente para revisión  técnica en mayo 8 de 2017 para revisión técnica. Avance 20%
16. Cobro coactivo por impuestos de inmuebles código  APGBTGADPT18 , en junio 14 de mayo se envió a la oficina de Planeación y Sistemas para revisión técnica ver carpeta Plan de mejoramiento Institucional.  Avance 20%
En carpeta Plan de mejoramiento institucional 2017 carpeta. 230,52,0
</t>
  </si>
  <si>
    <t>En la vigencia de 2017 se fijaron los compromisos laborales del funcionario Jorge Otalora  ver carpeta del funcionario</t>
  </si>
  <si>
    <t xml:space="preserve">En la vigencia de 2017  se realizó la evaluación de desempeño laboral l funcionario Jorge Otalora.
</t>
  </si>
  <si>
    <t xml:space="preserve">No hubo la necesidad de realizar  Nde realizar Plan de Mejoramiento Individual </t>
  </si>
  <si>
    <t>GESTIÓN TALENTO HUMANO</t>
  </si>
  <si>
    <t xml:space="preserve">FORMULAR LA PLANEACIÓN DEL PROCESO GTH </t>
  </si>
  <si>
    <t>1). Plan de acción  GTH formulado.
2) Diagnóstico Estratégico y de Gestión elaborados
3)Consolidación del Diagnostico Institucional del Plan Institucional de Capacitación  y presentación de este para revisión  de la Comisión de Personal
4) Resolución mediante la cual se convoca evalúa y premia a los Equipos de Trabajo de Excelencia bajo La Metodología de los Proyectos de Aprendizaje en Equipo 
5) Cronograma General Convocatoria y Evaluación Equipos de Trabajo de Excelencia bajo la Metodología de Proyectos de Aprendizaje en Equipo.
6) Plan Institucional de Capacitación 2017 aprobado 
7)Plan de Bienestar 2017 aprobado  
8) Plan de Capacitación del Sistema de Gestión de la Seguridad y Salud en el Trabajo 2017 aprobado
9) Cronograma de actividades del Sistema de Gestión de la Seguridad y Salud en el Trabajo 2017 aprobado
10). Consolidar el Plan de Incentivos Pecuniarios y No Pecuniarios 2017  
11) Resolución Lineamientos para la EDL durante la vigencia
12) Resolución designando la Comisión Evaluadora para la EDL .
13: Convocatoria y confromación del Comité Paritario de Seguridad y Salud en el Trabajo CAPSST.</t>
  </si>
  <si>
    <t xml:space="preserve">
1) Plan Estratégico de Recursos Humanos adoptado
2)  Convocatoria y confromación del Comité Paritario de Seguridad y Salud en el Trabajo CAPSST</t>
  </si>
  <si>
    <t>Coordinador Grupo Interno de Talento Humano /Profesionales / Técnicos  / Secretaria Ejecutiva /Auxiliares</t>
  </si>
  <si>
    <t>Planeación del Proceso</t>
  </si>
  <si>
    <t>No. De productos realizados/ No. De productos programados</t>
  </si>
  <si>
    <t>ADMINISTRAR EL REGIMEN LABORAL Y PRESTACIONAL DE LOS FUNCIONARIOS DE LA ENTIDAD</t>
  </si>
  <si>
    <t>100% de Certificaciones laborales, con Funciones e inexistencia de Personal de Planta,  certificaciones con información para Bonos Pensionales y aportes a pensión y factores salariales expedidas.</t>
  </si>
  <si>
    <t>Secretario Ejecutivo</t>
  </si>
  <si>
    <t>% certificaciones expedidas</t>
  </si>
  <si>
    <t>(No. De certificaciones expeditadas en termino / No. Total de certificaciones solicitadas)*100</t>
  </si>
  <si>
    <t>Durante el Primer Semestre de 2017, fueron expedidas en tèrminos, las 175 certificaciones que fueron solicitadas.
EVIDENCIAS: 2101312 - CERTIFICACIONES DE TIEMPO Y SERVICIO; 2104903 - HISTORIAS LABORALES</t>
  </si>
  <si>
    <t>100% de afiliaciones a Sistema de Seguridad Social (Pensión, Salud, Caja de Comparación familiar, FNA),  requeridas y tramitadas durante el semestre</t>
  </si>
  <si>
    <t xml:space="preserve">% Afiliaciones radicadas </t>
  </si>
  <si>
    <t xml:space="preserve">(No. De afiliaciones tramitadas y radicadas en termino / No. Total de afiliaciones  requeridas)*100 </t>
  </si>
  <si>
    <t>1). Circular requeriendo la elaboración y/o actualización de las Declaraciones de bienes y rentas y actividad económica de los funcionario de planta a diciembre /2016  actualizadas
2) Asesorar la elaboración y/o actualización de las Declaraciones de bienes y rentas y actividad económica de los funcionario de planta a diciembre /2016 en el SIGEP.
3) Declaraciones de bienes y rentas y actividad económica de los funcionarios de planta a diciembre /2016 archivadas en las respectivas HV.
4) Validar la información de las hojas de vida en el SIGEP del 100% de los funcionarios de planta que ingresen como nuevos a la Entidad</t>
  </si>
  <si>
    <t xml:space="preserve">1) Validar la información de las hojas de vida en el SIGEP del 100% de los funcionarios de planta que ingresen como nuevos a la Entidad
</t>
  </si>
  <si>
    <t>Profesional Especializado /Auxiliar Administrativo</t>
  </si>
  <si>
    <t>Información De Sistema De Gestión De Empleo Público  -SIGEP-</t>
  </si>
  <si>
    <t xml:space="preserve">1).Informe de permisos y ausencias laborales del IV trimestre del 2016.
2) Informe de permisos y ausencias laborales del I trimestre 2017
</t>
  </si>
  <si>
    <t>1) Informe de permisos y ausencias laborales del II trimestre del 2017
2) Informe de permisos y ausencias laborales del III trimestre 2017</t>
  </si>
  <si>
    <t xml:space="preserve">Coordinador Grupo Interno de Talento Humano /Técnico </t>
  </si>
  <si>
    <t>Administración del talento humano</t>
  </si>
  <si>
    <t>No de productos ejecutados  / No de productos programados</t>
  </si>
  <si>
    <t>Se verificaron los datos reportados en el Informe de permisos y ausencias laborales del IV trimestre del 2016 y 1er trimestre 2017, se comunicaron los resultados ante Secretaria General y Dirección General de la entidad para su información e  instrucciones a que haya lugar mediante memorandos No. 20172100001443 de enero 16/2017 y 20172100037703 de 18/04/2017.
EVIDENCIAS: 2102103  MEMORANDOS ENVIADOS</t>
  </si>
  <si>
    <t>EJECUCIÓN Y EVALUACIÓN DEL  PLAN INSTITUCIONAL DE CAPACITACIÓN DE LA ENTIDAD</t>
  </si>
  <si>
    <t>1). Gestionar el  100% de los eventos programados en el Cronograma de capacitación 2017 para el I Semestre.</t>
  </si>
  <si>
    <t>1) Gestionar el  100% de los eventos programados en el Cronograma de capacitación 2017 para el II Semestre.</t>
  </si>
  <si>
    <t>Coordinador Grupo Interno de Talento Humano / Técnico administrativo / Auxiliar de Oficina</t>
  </si>
  <si>
    <t>Plan Institucional de Capacitaciòn</t>
  </si>
  <si>
    <t>(No. de eventos de capacitaciòn gestionados en el semestre / No. de eventos de capacitaciòn incluidos en el Cronograma General de Eventos de Capacitación parael semestre)*100</t>
  </si>
  <si>
    <t>Durante el Primer Semestre de2017, se gestionaron los veintidos (22) eventos de capacitaciòn programados en el Cronograma General de Evetnos de Capacitaciòn para este periodo.  Se definieron las especificaciones tècnicas para contratar el servicio de capacitaciòn, pero està pendiente el proceso en la Oficina Asesora Jurìdica.
EVIDENCIAS: 2107101 - PLAN INSTITUCIONAL DE CAPACITACIÓN 2017</t>
  </si>
  <si>
    <t xml:space="preserve">1) Informe  ejecución y avance del Plan Institucional de Capacitación 2017 correspondiente al  I semestre (Incluye: Ejecución eventos programados para el I semestre 2017,  Evaluación Eventos de Capacitación desarrollados durante el  II Semestre 2016,  Evaluación Impacto Eventos Capacitación desarrollados durante el II Semestre 2016, Avance I Semestre 2017 Proyectos de Aprendizaje en Equipo inscritos.  
2) Informe Anual de Ejecución del Plan Institucional de Capacitación  2017. (Incluye: Ejecución Anual del Cronograma General de Eventos de Capacitación 2017, Evaluación Eventos de Capacitación I Semestre 2017,  Evaluación Impacto Eventos Capacitación I Semestre 2017,  Avance Anual Proyectos de Aprendizaje en Equipos desarrollados durante la vigencia 2017)
</t>
  </si>
  <si>
    <t xml:space="preserve">Ejeuciòn y Evaluaciòn Plan Institucional de Capacitaciòn </t>
  </si>
  <si>
    <t xml:space="preserve">(No. de Informes de Ejecuciòn y Avance del Plan Institucional de Capacitaciòn elaborados / No. de Informes de Ejecuciòn y Avance del Plan Institucional de Capacitaciòn programados)*100
</t>
  </si>
  <si>
    <t>EJECUCIÓN Y EVALUACIÓN DEL PLAN DE BIENESTAR SOCIAL DE LA ENTIDAD</t>
  </si>
  <si>
    <t xml:space="preserve">1). Elaboración de Estudios Previos para la Ejecución de las Actividades del Plan de Bienestar 2017
2) Ejecuciòn del 100% de las Actividades del Plan de Bienestar programadas para el I Semestre  2017
3) Informe Ejecuciòn del Plan de Bienestar del I Semestre de 2017
</t>
  </si>
  <si>
    <t xml:space="preserve">1) Ejecuciòn del 100% de las Actividades del Plan de Bienestar programadas para el II Semestre  2017
2) Informe Ejecuciòn del Plan de Bienestar del II Semestre de 2017
3) Informe de Evaluación de eventos de Bienestar Social del año 2017
4) Actos administrativos para la premiación  de incentivos
5) Resolución para Proclamar los Mejores Equipos de Trabajo de Excelencia bajo la Metodología de Proyectos de Aprendizaje en Equipo de acuerdo con el resultado de la Evaluación de los Proyectos y la Resolución mediante la cual se adopta el Plan de Incentivos de cada vigencia
</t>
  </si>
  <si>
    <t>Profesional Especializado Talento Humano / Técnicos/ Auxiliar de Oficina</t>
  </si>
  <si>
    <t>Ejeuciòn y Evaluación del Plan de Bienestar Social</t>
  </si>
  <si>
    <t>No. de Productos Ejecutados / No. de Productos  Programados</t>
  </si>
  <si>
    <t>COORDINAR LA EJECUCIÓN DE LAS ACTIVIDADES DE LOS SUBPROGRAMA DEL SISTEMA DE GESTIÓN DE LA SEGURIDAD Y SALUD EN EL TRABAJO</t>
  </si>
  <si>
    <t>1).Informe de resultados de los indicadores de gestión en seguridad y salud en el trabajo-2016
2)  Informes de grado de avance de Plan de capacitación  del SG-SST I semestre- 2017</t>
  </si>
  <si>
    <t xml:space="preserve">
1) Ejecución del 100% de las actividades trazadas en el Cronograma del SG-SST para ejecutar durante el   IS de 2017
3) Proyecto del informe de resultados del seguimiento al cumplimiento del cronograma de actividades SG-SST-año 2017
</t>
  </si>
  <si>
    <t xml:space="preserve">Coordinador Grupo Interno de Talento Humano/ técnico </t>
  </si>
  <si>
    <t>Planeación, ejecución y evaluación del Sistema de Gestión de la Seguridad y Salud en el Trabajo</t>
  </si>
  <si>
    <t>COORDINAR LA  EVALUACIÓN DE DESEMPEÑO LABORAL EN LA ENTIDAD</t>
  </si>
  <si>
    <t xml:space="preserve">1).) Evaluación del desempeño del segundo semestre 2016-2017 solicitada, recibida - registrada y archivada
2) Concertación de compromisos laborales 2017 - 2018 solicitados, recibidos - registrados y archivados
3) Revisión, registro y  archivo  de los planes de mejoramiento Individual y de sus seguimientos, que sean radicados en GTH
4) Informe consolidado anual de Evaluación de Desempeño del periodo 2016-2017
5). Circular dando a conocer lineamientos y solicitando la formulación de Acuerdos de gestión del 2017
</t>
  </si>
  <si>
    <t xml:space="preserve">1) Circular solicitando Evaluación Desempeño Laboral del primer semestre de 2017 - 2018
2) Recepciòn, registro y archivo de las EDL del I Semestre de 2017 radicadas en GTH por cada proceso.
3) Revisión, registro y  archivo  de los planes de mejoramiento Individual y de sus seguimientos, que sean radicados en GTH
</t>
  </si>
  <si>
    <t>Profesional Especializado /Técnico Administrativo/ Secretario Ejecutivo / Auxiliar Administrativo</t>
  </si>
  <si>
    <t>Evaluación de Desempeño</t>
  </si>
  <si>
    <t>(No. De productos ejecutados en el periodo/No. Productos Programados en el periodo)*100</t>
  </si>
  <si>
    <t>EJECUCIÓN Y  EVALUACIÓN DE LAS ACTIVIDADES DE INDUCCIÓN GENERAL Y ESPECIFICA EN LA ENTIDAD</t>
  </si>
  <si>
    <t>100% de Actividades de Inducción General realizadas y evaluadas.</t>
  </si>
  <si>
    <t xml:space="preserve">Coordinador Grupo Interno de Talento Humano / Profesional 1 / técnico </t>
  </si>
  <si>
    <t>Inducción de personal</t>
  </si>
  <si>
    <t>(No. de actividades de inducción general ejecutadas en el periodo/No. actividades de inducción general programados en el periodo)*100</t>
  </si>
  <si>
    <t>Informe de actividades de Inducción General y Específica realizadas y evaluadas (II semestre de 2016).</t>
  </si>
  <si>
    <t>Informe de actividades de Inducción General y Específica realizadas y evaluadas (I semestre de 2017).</t>
  </si>
  <si>
    <t>% informes  de inducción</t>
  </si>
  <si>
    <t>(No. de informes realizados /No. de Informes a realizar)*100</t>
  </si>
  <si>
    <t xml:space="preserve">Se realizó el Informe de actividades de Inducción General y Específica del segundo semestre de 2016.   Evidencias TRD 210 7101- Informes de consolidación y análisis de resultados de las encuestas aplicadas."
</t>
  </si>
  <si>
    <t xml:space="preserve">Funcionarios capacitados </t>
  </si>
  <si>
    <t xml:space="preserve">Funcionarios capacitados  </t>
  </si>
  <si>
    <t xml:space="preserve">% funcionarios que recibieron inducción </t>
  </si>
  <si>
    <t>(No de funcionarios capacitados /No de funcionarios nuevos)*100</t>
  </si>
  <si>
    <t>Durante el Primer Semestre de2017, se efectùo la Inducciòn General a los dos (2) funcionarios que ingresaron como nuevos.
EVIDENCIAS: 2107101 - INDUCCIÒN  GENERAL Y ESPECÌFICA</t>
  </si>
  <si>
    <t>GESTIONAR ACTIVIDADES DE COMISIÓN DE PERSONAL</t>
  </si>
  <si>
    <t>1). Informe de cumplimiento de funciones de la Comisión a CNSC IV -2016 
2) Informe de cumplimiento de funciones de la Comisión a CNSC IT-2017</t>
  </si>
  <si>
    <t>1) Informe de cumplimiento de funciones de la Comisión a CNSC del II trimestre-2017
2) Informe de cumplimiento de funciones de la Comisión a CNSC del III trimestre-2017</t>
  </si>
  <si>
    <t xml:space="preserve">Profesional Especializado /   Secretario Ejecutivo/Auxiliar Administrativo </t>
  </si>
  <si>
    <t>Gestión Comisión De Personal</t>
  </si>
  <si>
    <t>Durante el Primer Semestre de 2017, se dio cumplimiento a la elaboraciòn y envío de los siguientes reportes: 
1). Informe de cumplimiento de funciones de la Comisión a CNSC IV -2016: Reportado el dìa 10/01/2017
2) Informe de cumplimiento de funciones de la Comisión a CNSC IT-2017: Reportado el día 11/04/2017
EVIDENCIAS: 210- 5301  INFORMES A LA COMISIÒN NACIONAL DEL SERVICIO CIVIL</t>
  </si>
  <si>
    <r>
      <t xml:space="preserve">Se presentó oportunamente la documentación de acciones de mejora (acciones preventivas y acciones correctivas).: Durante el I semestre fueron documentadas oportunamente  las siguientes acciones de mejora:
</t>
    </r>
    <r>
      <rPr>
        <b/>
        <sz val="28"/>
        <rFont val="Arial Narrow"/>
        <family val="2"/>
      </rPr>
      <t>22/05/2017</t>
    </r>
    <r>
      <rPr>
        <sz val="28"/>
        <rFont val="Arial Narrow"/>
        <family val="2"/>
      </rPr>
      <t xml:space="preserve">: PLAN DE MEJORAMIENTO INSTITUCIONAL: CI013-17; CI012-17; CI011-17; CI010-17; CI009-17. TOTAL 5. 
PLAN DE MANEJO DE RIESGOS: </t>
    </r>
    <r>
      <rPr>
        <b/>
        <sz val="28"/>
        <rFont val="Arial Narrow"/>
        <family val="2"/>
      </rPr>
      <t>17/03/2017:</t>
    </r>
    <r>
      <rPr>
        <sz val="28"/>
        <rFont val="Arial Narrow"/>
        <family val="2"/>
      </rPr>
      <t xml:space="preserve"> CA00817-P;  CA00917-P; CA01017-P;  </t>
    </r>
    <r>
      <rPr>
        <b/>
        <sz val="28"/>
        <rFont val="Arial Narrow"/>
        <family val="2"/>
      </rPr>
      <t>22/05/2017:</t>
    </r>
    <r>
      <rPr>
        <sz val="28"/>
        <rFont val="Arial Narrow"/>
        <family val="2"/>
      </rPr>
      <t xml:space="preserve">: CI00917-P;  CI01017-P. TOTAL 5
EVIDENCIAS: 210-5203  PLAN DE MEJORAMIENTO INSTITUCIONAL Y PLAN DE MANEJO DE RIESGOS 2017
  </t>
    </r>
  </si>
  <si>
    <t xml:space="preserve">DESARROLLAR DOS  PRODUCTOS PARA ORGANIZAR Y ADMINISTRAR  EL ARCHIVO DE GESTIÓN DEL  PROCESO GESTIÓN DE TALENTO HUMANO                                                        </t>
  </si>
  <si>
    <t>Realizar la transferencia  de las carpetas al archivo central según lo establecido en la tabla de retención documental y en el Cronograma de Transferencias.</t>
  </si>
  <si>
    <t>Profesional Especializado/ Secretaria Ejecutiva / Auxiliar de Oficina</t>
  </si>
  <si>
    <t>Gestión De Archivos Del Proceso</t>
  </si>
  <si>
    <t xml:space="preserve">
El dìa 12 de Junio se realizó la transferencia  al Archivo Central, de los registros correspondientes al Primer Semestre de 2015, según lo programado en el Cronograma de Entrega de Archivo . 
EVIDENCIAS: CARPETA DE APOYO DE ARCHIVO CENTRAL</t>
  </si>
  <si>
    <t xml:space="preserve">Durante el Primer Semestre de 2017, se atendieron las diez (10) conciliaciones requeridas, las cuales corresponden a los meses de Enero a Mayo, cinco por la unidad salud y cinco por la unidad pensión.
</t>
  </si>
  <si>
    <t>REALIZAR LA EVALUACIÓN  DEL DESEMPEÑO LABORAL DE LOS SERVIDORES DE CARRERA ADMINISTRATIVA, A CARGO DEL PROCESO GTH; SEGÚN METODOLOGÍA Y PLAZOS ESTABLECIDOS EN LAS NORMAS INTERNAS Y EXTERNAS.</t>
  </si>
  <si>
    <t>Coordinador  Grupo Interno de Talento Humano - Técnico Administrativo</t>
  </si>
  <si>
    <t>No. De formatos  -compromisos laborales fijados en  término / No. De  Formatos compromisos laborales a fijar</t>
  </si>
  <si>
    <t xml:space="preserve">Durante el I semestre se concertaron oportunamente los compromisos laborales de los tres (3) funcionarios de planta del proceso GTH
EVIDENCIAS: 2104903 -  HISTORIAS LABORALES DE PERSONAL
</t>
  </si>
  <si>
    <t>No. De evaluaciones desempeño realizadas en  término / No. De evaluaciones desempeño a realizar</t>
  </si>
  <si>
    <t xml:space="preserve">Durante el I semestre se efectúo oportunamente la evaluación del desempeño laboral de los tres (3) funcionarios de planta del proceso GTH, correspondiente al periodo 01/08/2016 al 31/01/2017 y la definitiva del periodo 01/02/2016 al 31/01/2017 y se realizò el seguimiento trimestral a los compromisos laborales de los tres funcionarios, correspondientes al trimestre Febrero a Abril de 2017.
EVIDENCIAS: 2104903 -  HISTORIAS LABORALES DE PERSONAL
</t>
  </si>
  <si>
    <t>100% Planes de Mejoramiento Individual concertados y evaluados en  Término</t>
  </si>
  <si>
    <t>No. De planes de mejoramiento concertados y evaluados  en  término / No. De planes de mejoramiento a concertar y evaluar.</t>
  </si>
  <si>
    <t xml:space="preserve">Durante el I semestre se efectúo y recibió el seguimiento al Plan de Mejoramiento Individual suscrito con dos (2) funcionarios de planta del proceso GTH, de acuerdo con la EDL del periodo 01/02/2015 al 31/01/2016.
EVIDENCIAS: 2104903 -  HISTORIAS LABORALES DE PERSONAL
</t>
  </si>
  <si>
    <t xml:space="preserve">
Durante el I semestre de 2017 se establecio cronograma y se gestionaron los siguientes cobro asi:
1. Se gestionaron los cobros por cuotas partes de 7 entidades deudoras de prosocial para un total de 42 cuentas de cobro correspondientes a los meses de diciembre de 2016 hasta mayo de 2017. Evidencias en la TRD 405.25.02.
2.  Se gestionaron los cobros por cuotas partes de 21 entidades deudoras del ISS para un total de 38 cuentas de cobro correspondientes a los meses de enero hasta junio de 2017. Evidencias en la TRD 405.26.03. 
3, Se gestionaron los cobros por cuotas partes de 51 entidades deudoras del FNC para un total de 306 cuentas de cobro correspondientes a los meses de enero hasta junio de 2017. Evidencias en la TRD 405.26.01. 
</t>
  </si>
  <si>
    <t>GESTIÓN DE TIC´S</t>
  </si>
  <si>
    <t>Jefe Oficina Asesora de Planeacion y Sistemas - Profesional  - Técnico  / Oficina Asesora de Planeación y Sistemas</t>
  </si>
  <si>
    <t>Durante el Primer semestre el Proceso Gestion de TIC´S Documento en terminos de oportunidad 4 acciones preventiva en el Plan de Manejo de Riesgos (CI00117-P, CI00217-P, CI00317-P, CI00417-P) y 3 no conformidades reales en el Plan de Mejoramiento Institucional (CI00317, CI00417, CI00517);  identificadas a traves de las diferentes auditorias programadas, evidencia que se encuentra reflejada en los planes publicados.</t>
  </si>
  <si>
    <t>REALIZAR EL ENVÍO DE 52 CORREOS ELECTRÓNICOS CON EL FIN DE  SENSIBILIZAR A LOS FUNCIONARIOS PARA ASEGURAR LA APLICACIÓN DEL PROCEDIMIENTO COPIAS DE SEGURIDAD DE CIUDADANOS</t>
  </si>
  <si>
    <t>Envío de 26 correos electrónicos a todos los funcionarios recordando la realización de las copias de seguridad de los archivos de los equipos de cada uno.</t>
  </si>
  <si>
    <t>Profesional  - Técnico  / Oficina Asesora de Planeación y Sistemas</t>
  </si>
  <si>
    <t>Reporte Oportuno a Planes e Indicadores de gestión</t>
  </si>
  <si>
    <t>No de reportes de avances realizados / No.  de reportes de avances programados</t>
  </si>
  <si>
    <t>Durante el primer semestre del 2017 se enviaron 26 correos de solicitud de copia de seguridad, evidencia que se encuentra en el correo demaf@fondo</t>
  </si>
  <si>
    <t>REALIZAR SENSIBILIZACIÓN SOBRE SEGURIDAD DE LA INFORMACIÓN.</t>
  </si>
  <si>
    <t>Desarrollar 1 Actividad para la sensibilizaciones de seguridad de la información (correos electrónicos mensajes emergentes Real Popup)</t>
  </si>
  <si>
    <t>Desarrollar 1 Actividad para la SENSIBILIZACIÓN de seguridad de la información (correos electrónicos mensajes emergentes Real Popup)</t>
  </si>
  <si>
    <t xml:space="preserve">Actividades de divulgación </t>
  </si>
  <si>
    <t>No de actividades de divulgación adelantadas / No.  de actividades de divulgación planeadas.</t>
  </si>
  <si>
    <t>PUBLICAR LAS ACTUALIZACIONES ES DE LOS DOCUMENTOS DE TODOS LOS PROCESOS EN EL SISTEMA INTEGRADO DE PROCESOS Y PROCEDIMIENTOS.</t>
  </si>
  <si>
    <t>publicar los cambios o modificaciones de los documentos de todos los procesos en el Sistema Integrado de Procesos y Procedimientos ( dic 2016 / Ene feb mar abril y mayo 2017)</t>
  </si>
  <si>
    <t>publicar los cambios o modificaciones de los documentos de todos los procesos en el Sistema Integrado de Procesos y Procedimientos (jun / jul ago sep oct nov 2017).</t>
  </si>
  <si>
    <t>Técnico / Oficina Asesora de planeación y Sistema</t>
  </si>
  <si>
    <t>Documentos Públicados en el SIP</t>
  </si>
  <si>
    <t>No de documentos Públicados en el SIP/ No de documentos aprobados por acto administrativo.</t>
  </si>
  <si>
    <t>Durante el Primer Semestre se realizo la publicacion de los documentos del sistema aprobados mediante acto administrativo asi: #0098 del 24/01/2017 (5), #0736 del 11/05/2017 (20) y #0811 de 05/06/2017 (21); para un total de 46 documentos de SIP. evidencia que se puede cotejar en el sistema de gestion de calidad.</t>
  </si>
  <si>
    <t>IMPLEMENTAR UN SISTEMA DE GESTIÓN DE TECNOLOGÍA</t>
  </si>
  <si>
    <t xml:space="preserve">1). Reformulación del Plan de Acción para la Estrategia de Gobierno en Linea, de acuerdo a los lineamiento establecidos por los Ministerios de Salud y Ministerio TIC´S.                                                            </t>
  </si>
  <si>
    <t>Jefe - Profesional -Técnico / Oficina Asesora de Planeación y Sistemas</t>
  </si>
  <si>
    <t>Plan de Acción para la Estrategia de Gobierno en Linea.</t>
  </si>
  <si>
    <t>Número de productos realizados/ Número de productos programados</t>
  </si>
  <si>
    <t>De acuerdo a los lineamientos brindados por Colombia Digital, entidad asignada para el aompañamiento por parte del Ministerio de TIC´S, se realizo Instrumento de evaluación  MSPI 2016 FPS; el cual se envio al ministerio de salud por medio de correo electronico 14/12/2016, evidencia que se encuentra en el correo electronico seguridadinformacion@fps.gov.co.</t>
  </si>
  <si>
    <t>REALIZAR EL MONITOREO DE LOS EQUIPOS DE COMPUTO DEL FPS.</t>
  </si>
  <si>
    <t>1). Informe de monitoreo a software de seguridad presentados al Jefe de la Oficina Asesora de Planeación y Sistemas.</t>
  </si>
  <si>
    <t>Informes presentados</t>
  </si>
  <si>
    <t>En el primer Semestre se Elaboro y se presentaron dos Informes de Monitore Trimestrales a Software de Seguridad al Jefe de la Oficina Asesora de Planeacion y Sistemas, los cuales se encuentran archivado en la Tabla de Retencion Documental 120,5309 "Informe de Monitoreo de Internet"</t>
  </si>
  <si>
    <t>ACTUALIZAR LAS HOJAS DE VIDA DE LOS EQUIPOS</t>
  </si>
  <si>
    <t>Actualización de hojas de vida de  equipos           de acuerdo a  novedades en los equipos (cambio de hardware o cambio de funcionarios.</t>
  </si>
  <si>
    <t>Actualización de hojas de vida de  equipos de acuerdo a  novedades en los equipos (cambio de hardware o cambio de funcionarios).</t>
  </si>
  <si>
    <t>Técnico  / Oficina Asesora de planeación y Sistema</t>
  </si>
  <si>
    <t>Hojas de vida actualizadas</t>
  </si>
  <si>
    <t>No hojas de vida actualizadas/ No hojas de vida a actualizar</t>
  </si>
  <si>
    <t>Durante el Primer Semestre se realizo una visita de Inspeccion para el levantamiento de la informacion de los equipos de la entidad para efectuar la actualizacion de las hojas de vida de los equipos de computo de toda la entidad, evidencia que se encuentra en el equipo del funcionario Rosmel Acosta</t>
  </si>
  <si>
    <t>ACTUALIZAR ESQUEMA DE PUBLICACION</t>
  </si>
  <si>
    <t>Actualización del Esquema de Publicación de acuerdo a novedades</t>
  </si>
  <si>
    <t>Esquema de Publicación Actualizado</t>
  </si>
  <si>
    <t>No de Esquema de Publicación Actualizados/ No de esquema de Publicación a actualizar</t>
  </si>
  <si>
    <t>Durante el Primer Semestre de 2017 se realizaron 259 Publicaciones en medios electronicos asi: Mes de Enero 39; Mes de Febrero 49, Mes de Marzo 31, Mes de Abril 52; Mes de Mayo 37; Mes de Junio 51. Evidencia que se encuentra en el correo interno publicaciones@fondo</t>
  </si>
  <si>
    <t xml:space="preserve">ASIGNACIÓN, CONFIGURACIÓN Y DISTRIBUCIÓN DE EQUIPOS. </t>
  </si>
  <si>
    <t>Configuración y Distribución de Equipos de computo adquiridos.</t>
  </si>
  <si>
    <t>Técnicos  / Oficina Asesora de Planeación y Sistemas</t>
  </si>
  <si>
    <t xml:space="preserve">Asignación, Configuración y Distribución de Equipos de computo </t>
  </si>
  <si>
    <t>No de productos realizados/ No de productos programados</t>
  </si>
  <si>
    <t>Durante el Segundo Semestre se realizo la entrega de 24 equipos de computo, de acuerdo a la programacion, evidencia que se encuentra en el Formato de Distribucion Equipos Nuevos APGTSOPSFO03</t>
  </si>
  <si>
    <t>Durante el semestre fueron enviados 6 correos eletrónicos a todos los funcionarios del FPS recordando en envío de las normas para mantener el normagrama instirucional actualizado, los correos fueron enviados : 27 enero, 2 de febrero, 7 de marzo, 10de abril, 3 de mayo y 5 de junio.  Evidencia consignada en la bandeja de correo del administrador del normagrama institucional en secretaría general.</t>
  </si>
  <si>
    <t xml:space="preserve">Durante el primer semestre de 2017 se detectaron un total de 16 no conformidades asi:  12  no connformidades reales 4  no conformidades potenciales y 16 fueron documentadas oportunamente.                                                                                  </t>
  </si>
  <si>
    <t xml:space="preserve">Durante el I Semestre se solicitaron la elaboracion y modificacion, hasta la fecha se encuentran en revision tecnica hasta la fecha, y dos que fueron aprobadoslos siguientes documentos son:                                                                                                                                                       1) Indice de percepcion postramite de los servicios prestados por la entidad.(APROBADO)                      
2) Indice de percepcion sobre la informacion y orientacion brindada al ciudadano.( APROBADO)                     
3) Carta del trato digno al usuario.(REVISIÓN TECNICA)  4) Guia de protocolos para atencion al ciudadano.(REVISIÓN TECNICA). 5) Formato de encuesta para necesidad de información para la rendicion de cuenta. (REVISIÓN TECNICA). 6) Instructivos para control de la gestión de las PQRSD. (REVISIÓN TECNICA). 7)Video institucional de Atencion al ciudadano. (REVISIÓN TECNICA)                                                                                                                                                                                                                                                                                                                                                                                                                                                                                                                        </t>
  </si>
  <si>
    <t>Para el primer semestre 2017 se realizo la reinduccion general a toda la entidad en donde se incluyeron los temas de la estrategia de Gobierno en Linea,  Politica de seguridad de la informacion y protección de datos personales , esta actividad fue desarrollada el 12 de mayo de 2017 , esto se puede evidenciar en lista de eventos del proceso de gestión talento humano;  de igual manera se realizó  campaña de sensiblizaicion mediante correos electronicos sobre tips de uso adecuado de las herramientas, alertas de malware enviados por el CSIRT de la Policia Nacional, entre otros temas de la estrategia de Gobierno en Linea, esta actividad fue desarrollada durante el todo el semestre, evidencia que se encuentra en el correo electronico roselyss@fondo y seguridadindormacion@fps.gov.co.</t>
  </si>
  <si>
    <r>
      <t xml:space="preserve">Se evidencia que durante el I semestre de 2017 se gestionaron los siguientes cobro de acuerdo a la programacion realizada asi:
1. Se gestionaron los cobros por cuotas partes de 7 entidades deudoras de prosocial para un total de 42 cuentas de cobro correspondientes a los meses de diciembre de 2016 hasta mayo de 2017. Evidencias en la TRD 405.25.02.
2.  Se gestionaron los cobros por cuotas partes de 21 entidades deudoras del ISS para un total de 38 cuentas de cobro correspondientes a los meses de enero hasta junio de 2017. Evidencias en la TRD 405.26.03. 
3, Se gestionaron los cobros por cuotas partes de 51 entidades deudoras del FNC para un total de 306 cuentas de cobro correspondientes a los meses de enero hasta junio de 2017. Evidencias en la TRD 405.26.01. 
</t>
    </r>
    <r>
      <rPr>
        <b/>
        <sz val="28"/>
        <rFont val="Bookman Old Style"/>
        <family val="1"/>
      </rPr>
      <t>NIVEL DE CUMPLIMIENTO 100% SATISFACTORIO.  MARIA FERNANDA FRAGOZO</t>
    </r>
  </si>
  <si>
    <r>
      <t xml:space="preserve">Se evidencia que durante el primer semestre de 2017,  se gestionaron los cobros de los aportantes morosos del SGSSS de los meses de diciembre de 2016 (58), enero (82), febrero (84), marzo (28), abril (39) y mayo (43) oportunamente.
La evidencia se encuentra en la TRD 405.27.01.  
</t>
    </r>
    <r>
      <rPr>
        <b/>
        <sz val="28"/>
        <rFont val="Bookman Old Style"/>
        <family val="1"/>
      </rPr>
      <t>NIVEL DE CUMPLIMIENTO 100% SATISFACTORIO.  MARIA FERNANDA FRAGOZO</t>
    </r>
  </si>
  <si>
    <r>
      <t xml:space="preserve">Se evidencia que durante el I semestre de 2017 se dio cumpliento a los productos programados asi:
1. Se proyectaron 11 actos administrativos para el pago de cuotas partes del ISS por un valor total de $740.319.417.00 de acuerdo al CDP 8217 asignado por valor de $1,500,000,000; correspondiente a un % de ejecución del 49,35%.
La evidencia se encuentra en la TRD 405.26.04.  
2. Se proyectaron 19 actos administrativos para el pago de cuotas partes del FPS por un valor total de $194.229,806.00 de acuerdo al CDP 6317 asignado por valor de $921.000.000.00; correspondiente a un % de ejecución del 21,9%.
La evidencia se encuentra en la TRD 405.26.02.  
</t>
    </r>
    <r>
      <rPr>
        <b/>
        <sz val="28"/>
        <rFont val="Bookman Old Style"/>
        <family val="1"/>
      </rPr>
      <t>NIVEL DE CUMPLIMIENTO 100% SATISFACTORIO.  MARIA FERNANDA FRAGOZO</t>
    </r>
  </si>
  <si>
    <r>
      <t xml:space="preserve">Se evidencia que durante el I semestre de 2017, se respondieron 140 requerimientos allegados asi: 
Acredores ISS 35 
Deudores ISS 36
Paz y salvos morosos SGSSS 33
Cuotas partes FPS 36, 
La evidencia se encuentra en la TRD 405.26,04, 405.26.03, 405.27.01, 405.26.01.  
</t>
    </r>
    <r>
      <rPr>
        <b/>
        <sz val="28"/>
        <rFont val="Bookman Old Style"/>
        <family val="1"/>
      </rPr>
      <t>NIVEL DE CUMPLIMIENTO 100% SATISFACTORIO.  MARIA FERNANDA FRAGOZO</t>
    </r>
  </si>
  <si>
    <r>
      <t xml:space="preserve">Se evidencia que durante el primer semestre de 2017, el proceso de Gestión de cobro no ha recibido solicitud de conciliación entre procesos de parte del GIT de contabilidad tal como se establece en las actividades del procedimiento CONCILIACION ENTRE PROCESOS.
Sin embargo mediante memorando COB-20174050058053 de fecha 20/06/2017 el proceso de gestion de cobro remitio 85 conciliaciones realizadas al GIT de Contabilidad, dando cumplimiento al cronograma establecido en el proceso.
</t>
    </r>
    <r>
      <rPr>
        <b/>
        <sz val="28"/>
        <rFont val="Bookman Old Style"/>
        <family val="1"/>
      </rPr>
      <t>NIVEL DE CUMPLIMIENTO 100% SATISFACTORIO.  MARIA FERNANDA FRAGOZO</t>
    </r>
  </si>
  <si>
    <r>
      <t xml:space="preserve">Se evidencia que durante el I semestre de 2017 se realizo la actualización de 6 indicadores de gestión del proceso mediante la resolución 0736 de 11/05/2017, asi mismo fue actualizada la ficha de caracterización del proceso mediante la resolución 0811 del 05/06/2017.
</t>
    </r>
    <r>
      <rPr>
        <b/>
        <sz val="28"/>
        <rFont val="Bookman Old Style"/>
        <family val="1"/>
      </rPr>
      <t>NIVEL DE CUMPLIMIENTO 100% SATISFACTORIO.  MARIA FERNANDA FRAGOZO</t>
    </r>
  </si>
  <si>
    <r>
      <t xml:space="preserve">Se evidencia que durante el I semestre de 2017 se realizo la transferencia documental correspondiente a la vigencia 2015 el pasado 09/03/2017 sin observaciones de acuerdo a lo establecido en el cronograma de transferencia documental de la vigencia 2017 (19/05/2017).
</t>
    </r>
    <r>
      <rPr>
        <b/>
        <sz val="28"/>
        <rFont val="Bookman Old Style"/>
        <family val="1"/>
      </rPr>
      <t>NIVEL DE CUMPLIMIENTO 100% SATISFACTORIO.  MARIA FERNANDA FRAGOZO</t>
    </r>
  </si>
  <si>
    <r>
      <t xml:space="preserve">Se evidencia que  durante el I semestre de 2017 se realizo la concertación de la funcionaria Olga Cardona y la misma fue remitida a Talento Humano mediante el memorando COB-20174050016633 DEL 21/02/2017.
</t>
    </r>
    <r>
      <rPr>
        <b/>
        <sz val="28"/>
        <rFont val="Bookman Old Style"/>
        <family val="1"/>
      </rPr>
      <t>NIVEL DE CUMPLIMIENTO 100% SATISFACTORIO.  MARIA FERNANDA FRAGOZO</t>
    </r>
  </si>
  <si>
    <r>
      <t xml:space="preserve">Se evidencia que durante el I semestre de 2017 se realizo la EDL de la funcionaria Olga Cardona y la misma fue remitida a Talento Humano mediante el memorando COB-20174050013553 DEL 13/02/2017.
</t>
    </r>
    <r>
      <rPr>
        <b/>
        <sz val="28"/>
        <rFont val="Bookman Old Style"/>
        <family val="1"/>
      </rPr>
      <t>NIVEL DE CUMPLIMIENTO 100% SATISFACTORIO.  MARIA FERNANDA FRAGOZO</t>
    </r>
  </si>
  <si>
    <r>
      <t xml:space="preserve">Se evidencia la formulacion del Plan Anticorrupción y Atención al ciudadano en el . link: http://190.60.243.34/downloads/P_ANTICORRUPCION.asp.  Aprobado mediante el Acta No 001 de 30 de enero de 2017.del Comite Institucional de Desarrollo Administrativo . 
</t>
    </r>
    <r>
      <rPr>
        <b/>
        <sz val="28"/>
        <rFont val="Arial Narrow"/>
        <family val="2"/>
      </rPr>
      <t xml:space="preserve">NIVEL DE CUMPLIMIENTO 100% SATISFACTORIO.  MARIA FERNANDA FRAGOZO        </t>
    </r>
  </si>
  <si>
    <t>Durante elprimer semestre de 2016 fueron recibidas un total de 16077 novedades asi: ferrocarriles 9702, San Juan de Dios 6361 y prosocial 14</t>
  </si>
  <si>
    <t>De los Cuatro Procedimientos que se deben actualizar: El Procedimiento  APGTSOPSPT01 - PUBLICACION Y ACTUALIZACION DE INFORMACION EN MEDIOS ELECTRONICOS (PAGINA WEB INTRANET), se encuentra en Transversalidad.  El Procedimiento APGTSOPSPT06 - CREACION, MODIFICACION Y ELIMINACION DE USUARIOS EN EL SISTEMA, fue aprobado mediante resolucion 0953 de 07 de Julio de 2017; la caracterizacion de usuarios y el procedimiento Inventarios de activos, estan para aprobacion del comite.</t>
  </si>
  <si>
    <r>
      <rPr>
        <sz val="28"/>
        <rFont val="Arial Narrow"/>
        <family val="2"/>
      </rPr>
      <t>1) Plan de acción  GTH formulado. Fue elaborado y presentado a la Oficina Asesora de Planeaciòn y Sistemas, dentro del plazo establecido. EVIDENCIAS: PAGINA INTRANET
2) Los Diagnóstico Estratégico y de Gestión fueron elaborados en el mes de Diciembre de 2016.EVIDENCIAS: 2107101 PLAN INSTITUCIONAL DE CAPACITACIÒN
3)El Consolidado del Diagnostico Institucional del Plan Institucional de Capacitación  fue elaborado en Diciembre de 2016 y presentado para revisión  de la Comisión de Personal el dìa 13 de Enero del Presente año (Acta No. 001/2017).EVIDENCIAS: 2107101 PLAN INSTITUCIONAL DE CAPACITACIÒN, EVIDENCIAS: 2100808 ACTAS COMISIÒN DE PERSONAL
4) Resolución mediante la cual se convoca evalúa y premia a los Equipos de Trabajo de Excelencia bajo La Metodología de los Proyectos de Aprendizaje en Equipo: No Aplica porque no se definieron necesidades prioritarias para trabajar a travès de los Proyectos de Aprendizaje en Equipo.EVIDENCIAS: 2100808 ACTAS COMISIÒN DE PERSONAL
5) Cronograma General Convocatoria y Evaluación Equipos de Trabajo de Excelencia bajo la Metodología de Proyectos de Aprendizaje en Equipo. No Aplica porque no se definieron necesidades prioritarias para trabajar a travès de los Proyectos de Aprendizaje en Equipo.EVIDENCIAS: EVIDENCIAS: 2100808 ACTAS COMISIÒN DE PERSONAL
6) Plan Institucional de Capacitación 2017 aprobado: Fue aprobado por el Director General el día 18/01/2017, Actualizado en el mes de marzo de 2017  y aprobado por el Director General el día  30/03/2017.EVIDENCIAS: 2107101 PLAN INSTITUCIONAL DE CAPACITACIÒN; 2100808 ACTAS COMISIÒN DE PERSONAL
7)Plan de Bienestar 2017 aprobado . Fue elaborado por el Proceso Gestiòn de Talento Humano, presentado para revisiòn y aportes de los integrantes de la Comisiòn de Personal el 10/02/2017 (Acta No. 02/17), aprobado por el Director General en esa misma fecha y publicado en las pàginas Intranet y Web de la Entidad: EVIDENCIAS: 2107101 - PLAN DE BIENESTAR SOCIAL, 2100808 ACTAS COMISIÒN DE PERSONAL
8) Plan de Capacitación del Sistema de Gestión de la Seguridad y Salud en el Trabajo 2017 aprobado. Fue elaborado por Gestión de Talento Humano, Revisado por los Integrantes del  Comité Paritario de Salud Ocupacional y aprobado por el Director General el día 20 de febrero de 2017. El mismo, se encuentra publicado en la página intranet  de la Entidad.
EVIDENCIAS: Carpeta 2107102- Sistema de Gestión de la Seguridad y Salud en el Trabajo 2017.
9) Cronograma de actividades del Sistema de Gestión de la Seguridad y Salud en el Trabajo 2017 aprobado. Fue elaborado por Gestión de Talento Humano, Revisado por los Integrantes del  Comité Paritario de Salud Ocupacional y aprobado por el Director General el día 20 de febrero de 2017. El mismo, se encuentra publicado en la página intranet  de la Entidad.
EVIDENCIAS: Carpeta 2107102- Sistema de Gestión de la Seguridad y Salud en el Trabajo 2017.
10). Consolidar el Plan de Incentivos Pecuniarios y No Pecuniarios 2017 . Mediante Resoluciòn No. 0525 del 05/04/2017, se adoptò el Plan Institucional de Incentivos de la Entidad para la vigencia 2017. EVIDENCIAS: 2107101 - PLAN DE ESTÌMULOS.  
11) Resolución Lineamientos para la EDL durante la vigencia: Mediante Resoluciòn No. 0239 del 21/02/2017, Se adoptò el Sistema Tipo de Evaluaciòn del Desempeño Laboral de los Servidores del FPS, para el periodo  01 DE FEBRERO DE 2017 Y EL 31 DE ENERO DE 2018
12) Resolución designando la Comisión Evaluadora para la EDL:Mediante Resoluciòn No. 0240 del 21/02/2017, se designan funcionarios de Libre Nombramiento y Remociòn para participar en la Evaluaciòn del Desempeño laboral del periodo comprendido entre el  01 DE FEBRERO DE 2017 Y EL 31 DE ENERO DE 2018. 
13: Convocatoria y confromación del Comité Paritario de Seguridad y Salud en el Trabajo CAPSST. La Convocatoria fue elaborada por Gestión de Talento Humano, aprobada y firmada por el Director General  y publicada en carteleras y página intranet de la Entidad el día 14 de Junio del presente año.  Según cronograma de la convocatoria, la Selección y Conformación del COPASST se llevará a cabo en el segundo semestre de 2017.
EVIDENCIAS: Carpeta 2107102- Sistema de Gestión de la Seguridad y Salud en el Trabajo 2017.</t>
    </r>
    <r>
      <rPr>
        <sz val="28"/>
        <color indexed="8"/>
        <rFont val="Arial Narrow"/>
        <family val="2"/>
      </rPr>
      <t xml:space="preserve">
</t>
    </r>
  </si>
  <si>
    <t>Durante enero - junio de 2017, se efectuaron  las 12 afiliaciones al Sistema de Seguridad Social requeridas (Pensión, Salud, Caja de Comparación familiar, FNA),  de tres (3) funcionarias nuevas (Nelly Rincón, Karla Zabaleta y Lilly Paola Ureche). 
EVIDENCIAS: 2104903 - HISTORIAS LABORALES</t>
  </si>
  <si>
    <r>
      <t xml:space="preserve">Se evidencia que durante el Primer Semestre de 2017, fueron expedidas en tèrminos, las 178 certificaciones que fueron solicitadas.
EVIDENCIAS: 2101312 - CERTIFICACIONES DE TIEMPO Y SERVICIO; 2104903 - HISTORIAS LABORALES  </t>
    </r>
    <r>
      <rPr>
        <b/>
        <sz val="28"/>
        <rFont val="Arial Narrow"/>
        <family val="2"/>
      </rPr>
      <t xml:space="preserve">NIVEL DE CUMPLIMIENTO 100% SATISFACTORIO- ENIO ROMERO DANGOND  </t>
    </r>
  </si>
  <si>
    <r>
      <t xml:space="preserve">El proceso planeo y ejecuto 13 actividades para el primer semestre del 2017 asi:                                                            1) Plan de acción  GTH formulado. Fue elaborado y presentado a la Oficina Asesora de Planeaciòn y Sistemas, dentro del plazo establecido. EVIDENCIAS: PAGINA INTRANET
2) Los Diagnóstico Estratégico y de Gestión fueron elaborados en el mes de Diciembre de 2016.EVIDENCIAS: 2107101 PLAN INSTITUCIONAL DE CAPACITACIÒN
3)El Consolidado del Diagnostico Institucional del Plan Institucional de Capacitación  fue elaborado en Diciembre de 2016 y presentado para revisión  de la Comisión de Personal el dìa 13 de Enero del Presente año (Acta No. 001/2017).EVIDENCIAS: 2107101 PLAN INSTITUCIONAL DE CAPACITACIÒN, EVIDENCIAS: 2100808 ACTAS COMISIÒN DE PERSONAL
4) Resolución mediante la cual se convoca evalúa y premia a los Equipos de Trabajo de Excelencia bajo La Metodología de los Proyectos de Aprendizaje en Equipo: No Aplica porque no se definieron necesidades prioritarias para trabajar a travès de los Proyectos de Aprendizaje en Equipo.EVIDENCIAS: 2100808 ACTAS COMISIÒN DE PERSONAL
5) Cronograma General Convocatoria y Evaluación Equipos de Trabajo de Excelencia bajo la Metodología de Proyectos de Aprendizaje en Equipo. No Aplica porque no se definieron necesidades prioritarias para trabajar a travès de los Proyectos de Aprendizaje en Equipo.EVIDENCIAS: EVIDENCIAS: 2100808 ACTAS COMISIÒN DE PERSONAL
6) Plan Institucional de Capacitación 2017 aprobado: Fue aprobado por el Director General el día 18/01/2017, Actualizado en el mes de marzo de 2017  y aprobado por el Director General el día  30/03/2017.EVIDENCIAS: 2107101 PLAN INSTITUCIONAL DE CAPACITACIÒN; 2100808 ACTAS COMISIÒN DE PERSONAL
7)Plan de Bienestar 2017 aprobado . Fue elaborado por el Proceso Gestiòn de Talento Humano, presentado para revisiòn y aportes de los integrantes de la Comisiòn de Personal el 10/02/2017 (Acta No. 02/17), aprobado por el Director General en esa misma fecha y publicado en las pàginas Intranet y Web de la Entidad: EVIDENCIAS: 2107101 - PLAN DE BIENESTAR SOCIAL, 2100808 ACTAS COMISIÒN DE PERSONAL
8) Plan de Capacitación del Sistema de Gestión de la Seguridad y Salud en el Trabajo 2017 aprobado. Fue elaborado por Gestión de Talento Humano, Revisado por los Integrantes del  Comité Paritario de Salud Ocupacional y aprobado por el Director General el día 20 de febrero de 2017. El mismo, se encuentra publicado en la página intranet  de la Entidad.
EVIDENCIAS: Carpeta 2107102- Sistema de Gestión de la Seguridad y Salud en el Trabajo 2017.
9) Cronograma de actividades del Sistema de Gestión de la Seguridad y Salud en el Trabajo 2017 aprobado. Fue elaborado por Gestión de Talento Humano, Revisado por los Integrantes del  Comité Paritario de Salud Ocupacional y aprobado por el Director General el día 20 de febrero de 2017. El mismo, se encuentra publicado en la página intranet  de la Entidad.
EVIDENCIAS: Carpeta 2107102- Sistema de Gestión de la Seguridad y Salud en el Trabajo 2017.
10). Consolidar el Plan de Incentivos Pecuniarios y No Pecuniarios 2017 . Mediante Resoluciòn No. 0525 del 05/04/2017, se adoptò el Plan Institucional de Incentivos de la Entidad para la vigencia 2017. EVIDENCIAS: 2107101 - PLAN DE ESTÌMULOS.  
11) Resolución Lineamientos para la EDL durante la vigencia: Mediante Resoluciòn No. 0239 del 21/02/2017, Se adoptò el Sistema Tipo de Evaluaciòn del Desempeño Laboral de los Servidores del FPS, para el periodo  01 DE FEBRERO DE 2017 Y EL 31 DE ENERO DE 2018
12) Resolución designando la Comisión Evaluadora para la EDL:Mediante Resoluciòn No. 0240 del 21/02/2017, se designan funcionarios de Libre Nombramiento y Remociòn para participar en la Evaluaciòn del Desempeño laboral del periodo comprendido entre el  01 DE FEBRERO DE 2017 Y EL 31 DE ENERO DE 2018. 
13: Convocatoria y confromación del Comité Paritario de Seguridad y Salud en el Trabajo CAPSST. La Convocatoria fue elaborada por Gestión de Talento Humano, aprobada y firmada por el Director General  y publicada en carteleras y página intranet de la Entidad el día 14 de Junio del presente año.  Según cronograma de la convocatoria, la Selección y Conformación del COPASST se llevará a cabo en el segundo semestre de 2017.
EVIDENCIAS: Carpeta 2107102- Sistema de Gestión de la Seguridad y Salud en el Trabajo 2017.
</t>
    </r>
    <r>
      <rPr>
        <b/>
        <sz val="28"/>
        <rFont val="Arial Narrow"/>
        <family val="2"/>
      </rPr>
      <t>NIVEL DE CUMPLIMIENTO 100% SATISFACTORIO.  ENIO ROMERO DANGOND</t>
    </r>
  </si>
  <si>
    <t xml:space="preserve">1). Se emitió la Circular No. 20172100000084 de 01 de febrero de 2017, requiriendo el diligenciamiento del formulario único de Declaraciones de bienes y rentas y actividad económica de los funcionarios de planta a diciembre /2016. 210-2103 Circulares enviadas. 
2) Asesorar para la elaboración y/o actualización de las Declaraciones de bienes y rentas y actividad económica de los funcionarios de planta a diciembre /2016 en el SIGEP a 70 funcionarios de la planta de la entidad.
3) Se logro que el 100% de los funcionarios realizaran las Declaraciones de bienes y rentas y actividad económica de los funcionarios de planta a diciembre /2016, las cuales se encuentran archivadas en las respectivas HV.
4) Se Valido la información de las ocho (8) hojas de vida en el SIGEP del 100% de los funcionarios de planta que ingresen como nuevos y/o que requirieron actualización HV durante el primer semestre de 2017.
EVIDENCIAS:2102103  CIRCULARES ENVIADAS; 2104903  HISTORIAS LABORALES DE PERSONAL y SIGEP.
</t>
  </si>
  <si>
    <r>
      <t xml:space="preserve">se evidencia que durante enero - junio de 2017, se efectuaron  las 12 afiliaciones al Sistema de Seguridad Social requeridas (Pensión, Salud, Caja de Comparación familiar, FNA),  de tres (3) funcionarias nuevas (Nelly Rincón, Karla Zabaleta y Lilly Paola Ureche). 
EVIDENCIAS: 2104903 - HISTORIAS LABORALES 
</t>
    </r>
    <r>
      <rPr>
        <b/>
        <sz val="28"/>
        <rFont val="Arial Narrow"/>
        <family val="2"/>
      </rPr>
      <t>NIVEL DE CUMPLIMIENTO 100% SATISFACTORIO.  ENIO ROMERO DANGOND</t>
    </r>
  </si>
  <si>
    <r>
      <t xml:space="preserve">Se evidencia que el proceso programo y ejecuto 4 actividades asi:
1). Se emitió la Circular No. 20172100000084 de 01 de febrero de 2017, requiriendo el diligenciamiento del formulario único de Declaraciones de bienes y rentas y actividad económica de los funcionarios de planta a diciembre /2016. 210-2103 Circulares enviadas. 
2) Asesorar para la elaboración y/o actualización de las Declaraciones de bienes y rentas y actividad económica de los funcionarios de planta a diciembre /2016 en el SIGEP a 70 funcionarios de la planta de la entidad.
3) Se logro que el 100% de los funcionarios realizaran las Declaraciones de bienes y rentas y actividad económica de los funcionarios de planta a diciembre /2016, las cuales se encuentran archivadas en las respectivas HV.
4) Se Valido la información de las ocho (8) hojas de vida en el SIGEP del 100% de los funcionarios de planta que ingresen como nuevos y/o que requirieron actualización HV durante el primer semestre de 2017.
EVIDENCIAS:2102103  CIRCULARES ENVIADAS; 2104903  HISTORIAS LABORALES DE PERSONAL y SIGEP.
</t>
    </r>
    <r>
      <rPr>
        <b/>
        <sz val="28"/>
        <rFont val="Arial Narrow"/>
        <family val="2"/>
      </rPr>
      <t>NIVEL DE CUMPLIMIENTO 100% SATISFACTORIO.  ENIO ROMERO DANGOND</t>
    </r>
    <r>
      <rPr>
        <sz val="28"/>
        <rFont val="Arial Narrow"/>
        <family val="2"/>
      </rPr>
      <t xml:space="preserve">
</t>
    </r>
  </si>
  <si>
    <r>
      <t xml:space="preserve">se evidencia que se verificaron los datos reportados en el Informe de permisos y ausencias laborales del IV trimestre del 2016 y 1er trimestre 2017, se comunicaron los resultados ante Secretaria General y Dirección General de la entidad para su información e  instrucciones a que haya lugar mediante memorandos No. 20172100001443 de enero 16/2017 y 20172100037703 de 18/04/2017.
EVIDENCIAS: 2102103  MEMORANDOS ENVIADOS
</t>
    </r>
    <r>
      <rPr>
        <b/>
        <sz val="28"/>
        <rFont val="Arial Narrow"/>
        <family val="2"/>
      </rPr>
      <t>NIVEL DE CUMPLIMIENTO 100% SATISFACTORIO.  ENIO ROMERO DANGOND</t>
    </r>
  </si>
  <si>
    <r>
      <t xml:space="preserve">se evidencia que durante el Primer Semestre de2017, se gestionaron los veintidos (22) eventos de capacitaciòn programados en el Cronograma General de Evetnos de Capacitaciòn para este periodo.  Se definieron las especificaciones tècnicas para contratar el servicio de capacitaciòn, pero està pendiente el proceso en la Oficina Asesora Jurìdica.
EVIDENCIAS: 2107101 - PLAN INSTITUCIONAL DE CAPACITACIÓN 2017
</t>
    </r>
    <r>
      <rPr>
        <b/>
        <sz val="28"/>
        <rFont val="Arial Narrow"/>
        <family val="2"/>
      </rPr>
      <t>NIVEL DE CUMPLIMIENTO 100% SATISFACTORIO.  ENIO ROMERO DANGOND</t>
    </r>
  </si>
  <si>
    <t xml:space="preserve">No Aplica para el periodo Informado </t>
  </si>
  <si>
    <r>
      <rPr>
        <sz val="28"/>
        <rFont val="Arial Narrow"/>
        <family val="2"/>
      </rPr>
      <t>1) Se elaboraron los Estudios Previos para la Ejecución de las Actividades del Plan de Bienestar 2017 y se presentaron de conformidad con la justificación presentada mediante el memorando No. 2017210005783 
2) Durante el Primer Semestre se gestionaron y ejecutaron los  dieciséis  (16) eventos de bienestar programados para el 1er Semestre/2017, los cuales hacen parte del área de Protección y Servicios Sociales y del Programa de Adaptación al Cambio y Retiro del Servicio  - 
EVIDENCIAS: TRD 2107101- Plan de Bienestar Social
3) Se realizó Informe de Ejecución del Plan de Bienestar Social correspondiente al 1er Semestre de 2017, en el cual se relacionan las actividades desarrolladas. 
TRD- 2102103-CORRESPONDENCIA INTERNA MEMORANDOS ENVIADOS; 2107101 PROGRAMAS DE CAPACITACIÓN, FORMACIÓN Y BIENESTAR SOCIAL.</t>
    </r>
    <r>
      <rPr>
        <sz val="28"/>
        <color indexed="8"/>
        <rFont val="Arial Narrow"/>
        <family val="2"/>
      </rPr>
      <t xml:space="preserve">
</t>
    </r>
  </si>
  <si>
    <r>
      <rPr>
        <sz val="28"/>
        <rFont val="Arial Narrow"/>
        <family val="2"/>
      </rPr>
      <t xml:space="preserve">Se evidencia que el proceso realizo 3 actividades así:
1) Se elaboraron los Estudios Previos para la Ejecución de las Actividades del Plan de Bienestar 2017 y se presentaron de conformidad con la justificación presentada mediante el memorando No.  20172100032753
2) Durante el Primer Semestre se gestionaron y ejecutaron los  dieciséis  (16) eventos de bienestar programados para el 1er Semestre/2017, los cuales hacen parte del área de Protección y Servicios Sociales y del Programa de Adaptación al Cambio y Retiro del Servicio  - 
EVIDENCIAS: TRD 2107101- Plan de Bienestar Social
3) Se realizó Informe de Ejecución del Plan de Bienestar Social correspondiente al 1er Semestre de 2017, en el cual se relacionan las actividades desarrolladas. 
TRD- 2102103-CORRESPONDENCIA INTERNA MEMORANDOS ENVIADOS; 2107101 PROGRAMAS DE CAPACITACIÓN, FORMACIÓN Y BIENESTAR SOCIAL.
</t>
    </r>
    <r>
      <rPr>
        <b/>
        <sz val="28"/>
        <rFont val="Arial Narrow"/>
        <family val="2"/>
      </rPr>
      <t>NIVEL DE CUMPLIMIENTO 100% SATISFACTORIO.  ENIO ROMERO DANGOND</t>
    </r>
    <r>
      <rPr>
        <sz val="28"/>
        <rFont val="Arial Narrow"/>
        <family val="2"/>
      </rPr>
      <t xml:space="preserve">
</t>
    </r>
    <r>
      <rPr>
        <sz val="28"/>
        <color indexed="8"/>
        <rFont val="Arial Narrow"/>
        <family val="2"/>
      </rPr>
      <t xml:space="preserve">
</t>
    </r>
  </si>
  <si>
    <t xml:space="preserve">1) Se elaboró el Informe de resultados de los indicadores de gestión en seguridad y salud en el trabajo correspondiente al año 2016.
2)  Se elaboró el Informes de grado de avance de Plan de capacitación del SG-SST I semestre- 2017
EVIDENCIAS: Carpeta 2107102- Sistema de Gestión de la Seguridad y Salud en el Trabajo 2017.
</t>
  </si>
  <si>
    <r>
      <t xml:space="preserve">Se evidencia que el proceso elaboró 2 informes  para el  primer semestre del 2017 asi :
1) Se elaboró el Informe de resultados de los indicadores de gestión en seguridad y salud en el trabajo correspondiente al año 2016.
2)  Se elaboró el Informes de grado de avance de Plan de capacitación del SG-SST I semestre- 2017
EVIDENCIAS: Carpeta 2107102- Sistema de Gestión de la Seguridad y Salud en el Trabajo 2017.
</t>
    </r>
    <r>
      <rPr>
        <b/>
        <sz val="28"/>
        <color indexed="8"/>
        <rFont val="Arial Narrow"/>
        <family val="2"/>
      </rPr>
      <t>NIVEL DE CUMPLIMIENTO 100% SATISFACTORIO.  ENIO ROMERO DANGOND</t>
    </r>
  </si>
  <si>
    <t xml:space="preserve">1).) Evaluación del desempeño del segundo semestre 2016-2017 solicitada, recibida - registrada y archivada. Mediante Circular GTH-20172100000034 de Enero 13 del presente año Evaluación del Desempeño Laboral Periodo 2016 – 2017. GTH recibió copia de 50 evaluaciones, las cuales fueron registradas en el archivo de control y archivadas en las historias laborales respectivas.
2) Concertación de compromisos laborales 2017 - 2018 solicitados, recibidos - registrados y archivados. Mediante Circular GTH-20172100000044 de Enero 13 de 2017, se solicitó la Concertación de los Compromisos Laborales. GTH recibió copia de 47 concertaciones, las cuales fueron registrados en el archivo de control y se encuentran archivadas en las historias laborales respectivas. 
3) Revisión, registro y  archivo  de los planes de mejoramiento Individual y de sus seguimientos, que sean radicados en GTH. Se recibió el seguimiento de tres (3) Planes de Mejoramiento Individual correspondientes a la vigencia anterior, se encuentra archivados en la historia laboral de cada funcionario.
4) Informe consolidado anual de Evaluación de Desempeño del periodo 2016-2017. Fue elaborado por GTH y presentado al Director General mediante Memorando GTH -2017-2100040523 del 26/04/2017.
5). Circular dando a conocer lineamientos y solicitando la formulación de Acuerdos de gestión del 2017. Mediante Circular GTH-20172100000094 del 07/02/2017, se solicitò la evaluaciòn de los acuerdos de gestiòn 2016, se solicitò la concertaciòn de los Acuerdos de Gestiòn 2017 y se dio a conocer la metodologìa y lineamientos dicha concertaciòn.
EVIDENCIAS: 2102103  CIRCULARES ENVIADAS, 2104903  HISTORIAS LABORALES DE PERSONAL; 2102103  MEMORANDOS ENVIADAS
</t>
  </si>
  <si>
    <r>
      <t xml:space="preserve">Se evidencia que el porceso realizo 5 actividades para el primer semestre del 2017 asi :
1).) Evaluación del desempeño del segundo semestre 2016-2017 solicitada, recibida - registrada y archivada. Mediante Circular GTH-20172100000034 de Enero 13 del presente año Evaluación del Desempeño Laboral Periodo 2016 – 2017. GTH recibió copia de 50 evaluaciones, las cuales fueron registradas en el archivo de control y archivadas en las historias laborales respectivas.
2) Concertación de compromisos laborales 2017 - 2018 solicitados, recibidos - registrados y archivados. Mediante Circular GTH-20172100000044 de Enero 13 de 2017, se solicitó la Concertación de los Compromisos Laborales. GTH recibió copia de 47 concertaciones, las cuales fueron registrados en el archivo de control y se encuentran archivadas en las historias laborales respectivas. 
3) Revisión, registro y  archivo  de los planes de mejoramiento Individual y de sus seguimientos, que sean radicados en GTH. Se recibió el seguimiento de tres (3) Planes de Mejoramiento Individual correspondientes a la vigencia anterior, se encuentra archivados en la historia laboral de cada funcionario.
4) Informe consolidado anual de Evaluación de Desempeño del periodo 2016-2017. Fue elaborado por GTH y presentado al Director General mediante Memorando GTH -2017-2100040523 del 26/04/2017.
5). Circular dando a conocer lineamientos y solicitando la formulación de Acuerdos de gestión del 2017. Mediante Circular GTH-20172100000094 del 07/02/2017, se solicitò la evaluaciòn de los acuerdos de gestiòn 2016, se solicitò la concertaciòn de los Acuerdos de Gestiòn 2017 y se dio a conocer la metodologìa y lineamientos dicha concertaciòn.
EVIDENCIAS: 2102103  CIRCULARES ENVIADAS, 2104903  HISTORIAS LABORALES DE PERSONAL; 2102103  MEMORANDOS ENVIADAS
</t>
    </r>
    <r>
      <rPr>
        <b/>
        <sz val="28"/>
        <rFont val="Arial Narrow"/>
        <family val="2"/>
      </rPr>
      <t>NIVEL DE CUMPLIMIENTO 100% SATISFACTORIO.  ENIO ROMERO DANGOND</t>
    </r>
    <r>
      <rPr>
        <sz val="28"/>
        <rFont val="Arial Narrow"/>
        <family val="2"/>
      </rPr>
      <t xml:space="preserve">
</t>
    </r>
  </si>
  <si>
    <r>
      <t xml:space="preserve">se evidencia que durante el primer semestre de 2017, se realizó el proceso de inducción general y evaluación de la misma, a las 2 personas nuevas que ingresaron a la planta de la entidad, para cada una de ellas se ejecutaron las ocho (8/) actividades, así:
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Evidencias: TRD: 2107101-inducción General y Reinducción General; TRD 2102103- Correspondencia interna, memorandos enviados"
</t>
    </r>
    <r>
      <rPr>
        <b/>
        <sz val="28"/>
        <rFont val="Arial Narrow"/>
        <family val="2"/>
      </rPr>
      <t>NIVEL DE CUMPLIMIENTO 100% SATISFACTORIO.  ENIO ROMERO DANGOND</t>
    </r>
    <r>
      <rPr>
        <sz val="28"/>
        <rFont val="Arial Narrow"/>
        <family val="2"/>
      </rPr>
      <t xml:space="preserve">
</t>
    </r>
  </si>
  <si>
    <r>
      <t xml:space="preserve">Se evidencia que el proceso  realizó el Informe de actividades de Inducción General y Específica del segundo semestre de 2016.   Evidencias TRD 210 7101- Informes de consolidación y análisis de resultados de las encuestas aplicadas."
</t>
    </r>
    <r>
      <rPr>
        <b/>
        <sz val="28"/>
        <rFont val="Arial Narrow"/>
        <family val="2"/>
      </rPr>
      <t>NIVEL DE CUMPLIMIENTO 100% SATISFACTORIO.  ENIO ROMERO DANGOND</t>
    </r>
  </si>
  <si>
    <r>
      <t xml:space="preserve">se evidencia que durante el Primer Semestre de2017, se efectùo la Inducciòn General a los dos (2) funcionarios que ingresaron como nuevos.
EVIDENCIAS: 2107101 - INDUCCIÒN  GENERAL Y ESPECÌFICA
</t>
    </r>
    <r>
      <rPr>
        <b/>
        <sz val="28"/>
        <rFont val="Arial Narrow"/>
        <family val="2"/>
      </rPr>
      <t>NIVEL DE CUMPLIMIENTO 100% SATISFACTORIO.  ENIO ROMERO DANGOND</t>
    </r>
  </si>
  <si>
    <t xml:space="preserve">Durante el 1er semestre de 2017, se realizó el proceso de inducción general y evaluación de la misma, a las 2 personas nuevas que ingresaron a la planta de la entidad, para cada una de ellas se ejecutaron las ocho (8/) actividades, así:
1)Elaboración y envío del mensaje de bienvenida; 2) Entrega de Cartilla de Inducción; 3) Inducción General; 4) Recorrido por las instalaciones  (Bogotá); 5) Presentación del nuevo servidor público al personal de la Entidad, (Bogotá); 6) Aplicación de Encuesta Evaluación de la Inducción General; 7) Asignación del código de ingreso y salida para los funcionarios nuevos que aplica en la ciudad de Bogotá y 8) Elaboración y entrega de un  memorando solicitando al jefe del nuevo funcionario, la  inducción específica, para los que aplica. 
Evidencias: TRD: 2107101-inducción General y Reinducción General; TRD 2102103- Correspondencia interna, memorandos enviados"
</t>
  </si>
  <si>
    <r>
      <t xml:space="preserve">se evidencia que durante el Primer Semestre de 2017, se dio cumplimiento a la elaboraciòn y envío de los siguientes reportes: 
1). Informe de cumplimiento de funciones de la Comisión a CNSC IV -2016: Reportado el dìa 10/01/2017
2) Informe de cumplimiento de funciones de la Comisión a CNSC IT-2017: Reportado el día 11/04/2017
EVIDENCIAS: 210- 5301  INFORMES A LA COMISIÒN NACIONAL DEL SERVICIO CIVIL
</t>
    </r>
    <r>
      <rPr>
        <b/>
        <sz val="28"/>
        <rFont val="Arial Narrow"/>
        <family val="2"/>
      </rPr>
      <t>NIVEL DE CUMPLIMIENTO 100% SATISFACTORIO.  ENIO ROMERO DANGOND</t>
    </r>
  </si>
  <si>
    <r>
      <t xml:space="preserve">Durante el primer semestre del año 2017, se efectùo la actualizaciòn de los nueve (9) documentos que se debìan actualizar, así:1. Procedimiento Entrega de Cargo, adoptado mediante Resolución 0811 de 05 Junio 2017.
2. Formato Entrega de Cargo, adoptado mediante Resolución 0811 de 05 Junio 2017.
3. Procedimiento Comisión de Personal, adoptado mediante Resolución 0811 de 05 Junio 2017.
4. Plan de Emergencia, adoptado mediante Resolución 0811 de 05 Junio 2017.
5. Formato Informe Diagnostico Plan De Emergencia, adoptado mediante Resolución 0811 de 05 Junio 2017.
6. Cronograma De Implementación Actividades Plan De Emergencia, adoptado mediante Resolución 0811 de 05 Junio 2017.
7), Ficha de Caracterizaciòn del Proceso
8)ELIMINACIÓN:  formato control retiros en jornada laboral, se adoptó mediante Resolución 0811 de 05 Junio 2017
9) Eliminaciòn . Reglamento De Funcionamiento De La Comisión De Personal, mediante Resolución 0811 de 05 Junio 2017. Adicionalmente  se avanzò en la actualizaciòn de los siguientes documentos que aùn tienen plazo para  su actualizaciòn: Al  40%, 1.) Programa de Inducción y Reinducción FPS. 2). Procedimiento planeación, ejecución y evaluación del proceso de inducción de personal; 3. Formato Evaluación Inducción General; 4. Formato Evaluación Inducción Especifica; 5. Procedimiento  Certificaciones Retiro Cesantías. </t>
    </r>
    <r>
      <rPr>
        <b/>
        <sz val="28"/>
        <rFont val="Arial Narrow"/>
        <family val="2"/>
      </rPr>
      <t xml:space="preserve">Al 20%: </t>
    </r>
    <r>
      <rPr>
        <sz val="28"/>
        <rFont val="Arial Narrow"/>
        <family val="2"/>
      </rPr>
      <t>1. Procedimiento Selección, entrega, uso y reposición de la dotación y elementos de protección personal; 2. Formato entrega de dotación y elementos de protección personal; 3. Formato diagnóstico de necesidades dotación y elementos de protección personal ; 4. Formato reposición de dotación y elementos de protección; 5. Formato matriz de dotación y elementos de protección personal.
EVIDENCIAS:  2105203 - DOCUMENTOS DEL SIG, PÀGINA INTRANET.</t>
    </r>
  </si>
  <si>
    <r>
      <t xml:space="preserve">Se evidencia que durante el primer semestre del año 2017, se efectùo la actualizaciòn de los nueve (9) documentos que se debìan actualizar, así:1. Procedimiento Entrega de Cargo, adoptado mediante Resolución 0811 de 05 Junio 2017.
2. Formato Entrega de Cargo, adoptado mediante Resolución 0811 de 05 Junio 2017.
3. Procedimiento Comisión de Personal, adoptado mediante Resolución 0811 de 05 Junio 2017.
4. Plan de Emergencia, adoptado mediante Resolución 0811 de 05 Junio 2017.
5. Formato Informe Diagnostico Plan De Emergencia, adoptado mediante Resolución 0811 de 05 Junio 2017.
6. Cronograma De Implementación Actividades Plan De Emergencia, adoptado mediante Resolución 0811 de 05 Junio 2017.
7), Ficha de Caracterizaciòn del Proceso
8)ELIMINACIÓN:  formato control retiros en jornada laboral, se adoptó mediante Resolución 0811 de 05 Junio 2017
9) Eliminaciòn . Reglamento De Funcionamiento De La Comisión De Personal, mediante Resolución 0811 de 05 Junio 2017. Adicionalmente  se avanzò en la actualizaciòn de los siguientes documentos que aùn tienen plazo para  su actualizaciòn: Al  40%, 1.) Programa de Inducción y Reinducción FPS. 2). Procedimiento planeación, ejecución y evaluación del proceso de inducción de personal; 3. Formato Evaluación Inducción General; 4. Formato Evaluación Inducción Especifica; 5. Procedimiento  Certificaciones Retiro Cesantías. </t>
    </r>
    <r>
      <rPr>
        <b/>
        <sz val="28"/>
        <rFont val="Arial Narrow"/>
        <family val="2"/>
      </rPr>
      <t xml:space="preserve">Al 20%: </t>
    </r>
    <r>
      <rPr>
        <sz val="28"/>
        <rFont val="Arial Narrow"/>
        <family val="2"/>
      </rPr>
      <t xml:space="preserve">1. Procedimiento Selección, entrega, uso y reposición de la dotación y elementos de protección personal; 2. Formato entrega de dotación y elementos de protección personal; 3. Formato diagnóstico de necesidades dotación y elementos de protección personal ; 4. Formato reposición de dotación y elementos de protección; 5. Formato matriz de dotación y elementos de protección personal.
EVIDENCIAS:  2105203 - DOCUMENTOS DEL SIG, PÀGINA INTRANET.
</t>
    </r>
    <r>
      <rPr>
        <b/>
        <sz val="28"/>
        <rFont val="Arial Narrow"/>
        <family val="2"/>
      </rPr>
      <t>NIVEL DE CUMPLIMIENTO 100% SATISFACTORIO.  ENIO ROMERO DANGOND</t>
    </r>
  </si>
  <si>
    <r>
      <t xml:space="preserve">
se evidencia que el dìa 12 de Junio se realizó la transferencia  al Archivo Central, de los registros correspondientes al Primer Semestre de 2015, según lo programado en el Cronograma de Entrega de Archivo . 
EVIDENCIAS: CARPETA DE APOYO DE ARCHIVO CENTRAL
</t>
    </r>
    <r>
      <rPr>
        <b/>
        <sz val="28"/>
        <rFont val="Arial Narrow"/>
        <family val="2"/>
      </rPr>
      <t>NIVEL DE CUMPLIMIENTO 100% SATISFACTORIO.  ENIO ROMERO DANGOND</t>
    </r>
  </si>
  <si>
    <r>
      <t xml:space="preserve">Se evidencia que durante el I semestre se concertaron oportunamente los compromisos laborales de los tres (3) funcionarios de planta del proceso GTH
EVIDENCIAS: 2104903 -  HISTORIAS LABORALES DE PERSONAL
</t>
    </r>
    <r>
      <rPr>
        <b/>
        <sz val="28"/>
        <rFont val="Arial Narrow"/>
        <family val="2"/>
      </rPr>
      <t>NIVEL DE CUMPLIMIENTO 100% SATISFACTORIO.  ENIO ROMERO DANGOND</t>
    </r>
  </si>
  <si>
    <r>
      <rPr>
        <sz val="28"/>
        <rFont val="Arial Narrow"/>
        <family val="2"/>
      </rPr>
      <t xml:space="preserve">Se evidencia que durante el I semestre se efectúo oportunamente la evaluación del desempeño laboral de los tres (3) funcionarios de planta del proceso GTH, correspondiente al periodo 01/08/2016 al 31/01/2017 y la definitiva del periodo 01/02/2016 al 31/01/2017 y se realizò el seguimiento trimestral a los compromisos laborales de los tres funcionarios, correspondientes al trimestre Febrero a Abril de 2017.
EVIDENCIAS: 2104903 -  HISTORIAS LABORALES DE PERSONAL
</t>
    </r>
    <r>
      <rPr>
        <b/>
        <sz val="28"/>
        <rFont val="Arial Narrow"/>
        <family val="2"/>
      </rPr>
      <t>NIVEL DE CUMPLIMIENTO 100% SATISFACTORIO.  ENIO ROMERO DANGOND</t>
    </r>
    <r>
      <rPr>
        <sz val="28"/>
        <color indexed="10"/>
        <rFont val="Arial Narrow"/>
        <family val="2"/>
      </rPr>
      <t xml:space="preserve">
</t>
    </r>
  </si>
  <si>
    <r>
      <t xml:space="preserve">Se evidencia que durante el I semestre se efectúo y recibió el seguimiento al Plan de Mejoramiento Individual suscrito con dos (2) funcionarios de planta del proceso GTH, de acuerdo con la EDL del periodo 01/02/2015 al 31/01/2016.
EVIDENCIAS: 2104903 -  HISTORIAS LABORALES DE PERSONAL
</t>
    </r>
    <r>
      <rPr>
        <b/>
        <sz val="28"/>
        <rFont val="Arial Narrow"/>
        <family val="2"/>
      </rPr>
      <t>NIVEL DE CUMPLIMIENTO 100% SATISFACTORIO.  ENIO ROMERO DANGOND</t>
    </r>
  </si>
  <si>
    <r>
      <t xml:space="preserve">Se evidencia que el proceso envio Cuatro Procedimientos para su actualizacion de la siguiente manera: El Procedimiento  APGTSOPSPT01 - PUBLICACION Y ACTUALIZACION DE INFORMACION EN MEDIOS ELECTRONICOS (PAGINA WEB INTRANET), se encuentra en revisión tecnica.  El Procedimiento APGTSOPSPT06 - CREACION, MODIFICACION Y ELIMINACION DE USUARIOS EN EL SISTEMA, fue aprobado mediante resolucion 0953 de 07 de Julio de 2017; la caracterizacion de usuarios y el procedimiento Inventarios de activos, estan para aprobacion del comite.
</t>
    </r>
    <r>
      <rPr>
        <b/>
        <sz val="28"/>
        <rFont val="Arial Narrow"/>
        <family val="2"/>
      </rPr>
      <t>NIVEL DE CUMPLIMIENTO 70%  ACEPTABLE.  ENIO ROMERO DANGOND</t>
    </r>
  </si>
  <si>
    <r>
      <t xml:space="preserve">se evidencia que el proceso envio 23 solicitudes de copia de seguridad a los correso de los funcionarios del FPS, para  el primer semestre del 2017 ,  evidencia que se encuentra en el correo demaf@fondo
</t>
    </r>
    <r>
      <rPr>
        <b/>
        <sz val="28"/>
        <rFont val="Arial Narrow"/>
        <family val="2"/>
      </rPr>
      <t>NIVEL DE CUMPLIMIENTO 88%  ACEPTABLE.  ENIO ROMERO DANGOND</t>
    </r>
  </si>
  <si>
    <r>
      <t xml:space="preserve">se evidencia que el proceso realizo para el primer semestre 2017  la reinduccion general a toda la entidad en donde se incluyeron los temas de la estrategia de Gobierno en Linea,  Politica de seguridad de la informacion y protección de datos personales , esta actividad fue desarrollada el 12 de mayo de 2017 , esto se puede evidenciar en lista de eventos del proceso de gestión talento humano (reinduccion general del sistema);  de igual manera se realizó  campaña de sensiblizaicion mediante correos electronicos sobre tips de uso adecuado de las herramientas, alertas de malware enviados por el CSIRT de la Policia Nacional, entre otros temas de la estrategia de Gobierno en Linea, esta actividad fue desarrollada durante el todo el semestre, evidencia que se encuentra en el correo electronico roselyss@fondo y seguridadindormacion@fps.gov.co.
</t>
    </r>
    <r>
      <rPr>
        <b/>
        <sz val="28"/>
        <rFont val="Arial Narrow"/>
        <family val="2"/>
      </rPr>
      <t>NIVEL DE CUMPLIMIENTO 100% SATISFACTORIO.  ENIO ROMERO DANGOND</t>
    </r>
  </si>
  <si>
    <r>
      <t xml:space="preserve"> se evidencia el proceso   para  el periodo a evaluar el Comite de Desarrollo Administrativo aprobo actividades enfocadas al componente de seguridad de la informacion como: el diagnostico del SGSI, actualizacion de activos de informacion, herramienta para realizar el diagnostico del modelo de seguridad y privacidad de la informacion, Indice de Informacion Clasificada y Reservada, Politicas de Seguridad de la Informacion; se continua trabajando sobre actualizacion del plan de contingencia, , esquema de informacion minima a publicar, se estan realizando mesas de trabajo para la actualizacion de la caracterizacion de usuarios, levantamiento de riesgos de seguridad, Plan estrategico de TI  y el cumplimiento de los Niveles 1, 2 y 3 de lenguaje comun de intercambion de informacion,  para el componente no. 4 (TIC´S para gestión), el proceso se encuentra en construcción.
</t>
    </r>
    <r>
      <rPr>
        <b/>
        <sz val="28"/>
        <rFont val="Arial Narrow"/>
        <family val="2"/>
      </rPr>
      <t>NIVEL DE CUMPLIMIENTO 75%  ACEPTABLE.  ENIO ROMERO DANGOND</t>
    </r>
  </si>
  <si>
    <r>
      <t xml:space="preserve">Se evidencia que en el primer Semestre se Elaboro y se presentaron dos Informes de Monitore Trimestrales a Software de Seguridad al Jefe de la Oficina Asesora de Planeacion y Sistemas, los cuales se encuentran archivado en la Tabla de Retencion Documental 120,5309 "Informe de Monitoreo de Internet" y memorandos 20171200004113-20171200039463.
</t>
    </r>
    <r>
      <rPr>
        <b/>
        <sz val="28"/>
        <rFont val="Arial Narrow"/>
        <family val="2"/>
      </rPr>
      <t>NIVEL DE CUMPLIMIENTO 100% SATISFACTORIO.  ENIO ROMERO DANGOND</t>
    </r>
  </si>
  <si>
    <r>
      <t xml:space="preserve">Se evidencia que durante el Primer Semestre de 2017 se realizaron 259 Publicaciones en medios electronicos asi: Mes de Enero 39; Mes de Febrero 49, Mes de Marzo 31, Mes de Abril 52; Mes de Mayo 37; Mes de Junio 51. Evidencia que se encuentra en el correo interno publicaciones@fondo
</t>
    </r>
    <r>
      <rPr>
        <b/>
        <sz val="28"/>
        <rFont val="Arial Narrow"/>
        <family val="2"/>
      </rPr>
      <t>NIVEL DE CUMPLIMIENTO 100% SATISFACTORIO.  ENIO ROMERO DANGOND</t>
    </r>
  </si>
  <si>
    <r>
      <t xml:space="preserve">Se evidencia que durante el Primer Semestre se realizo la publicacion de los documentos del sistema aprobados mediante acto administrativo asi:  #0098 del 24/01/2017 (5) Y #0736 del 11/05/2017 (20) ; para un total de 25 documentos de SIP. evidencia que se puede cotejar en el sistema de gestion de calidad.
</t>
    </r>
    <r>
      <rPr>
        <b/>
        <sz val="28"/>
        <rFont val="Arial Narrow"/>
        <family val="2"/>
      </rPr>
      <t>NIVEL DE CUMPLIMIENTO 100% SATISFACTORIO.  ENIO ROMERO DANGOND</t>
    </r>
  </si>
  <si>
    <r>
      <t xml:space="preserve">Se evidencia que el proceso de Atención al Ciudadano realizó una socialización de los mecanismos de Participacion ciudadana en el CLUB SOCIAL FERRODIARIO el dia  27/04/2017 esto se puede evidenciar en la carpeta 220-5202 Capacitacion y Socializacion 2017 lista de asistencia. 
</t>
    </r>
    <r>
      <rPr>
        <b/>
        <sz val="28"/>
        <rFont val="Arial Narrow"/>
        <family val="2"/>
      </rPr>
      <t>NIVEL DE CUMPLIMIENTO 100% SATISFACTORIO.  ENIO ROMERO DANGOND</t>
    </r>
  </si>
  <si>
    <r>
      <t xml:space="preserve">Se evidencia que el Proceso de Atencion al Ciudadano presento en oportunidad el Informe de Satisfacción al Ciudadano IV trimestre 2016 el dia 23/01/2017 con memorando 20172200003943 y I trimestre del 2017 el dia 21/04/2017 con memorando 20172200039263 esto se puede evidenciar en la carpeta 220-5309 Informe de Medicion de la Satisfaccion al Ciudadano 2017.
</t>
    </r>
    <r>
      <rPr>
        <b/>
        <sz val="28"/>
        <rFont val="Arial Narrow"/>
        <family val="2"/>
      </rPr>
      <t>NIVEL DE CUMPLIMIENTO 100% SATISFACTORIO.  ENIO ROMERO DANGOND</t>
    </r>
  </si>
  <si>
    <r>
      <t>Durante el I semestre se recepcionarón un total  11.839  novedades de afiliaciones y prestaciones económicas distribuidas de la siguiente  manera 4.888</t>
    </r>
    <r>
      <rPr>
        <sz val="28"/>
        <color indexed="10"/>
        <rFont val="Arial Narrow"/>
        <family val="2"/>
      </rPr>
      <t xml:space="preserve">  </t>
    </r>
    <r>
      <rPr>
        <sz val="28"/>
        <rFont val="Arial Narrow"/>
        <family val="2"/>
      </rPr>
      <t>novedades de afiliaciones, 6.951 novedades de prestaciones económicas evidencia consignada en la carpeta 220-5309 Informe de Desempeño Laboral Atención al ciudadano.</t>
    </r>
  </si>
  <si>
    <r>
      <t>se evidencia que durante el I semestre se recepcionarón un total  11.839  novedades de afiliaciones y prestaciones económicas distribuidas de la siguiente  manera 4.888</t>
    </r>
    <r>
      <rPr>
        <sz val="28"/>
        <color indexed="10"/>
        <rFont val="Arial Narrow"/>
        <family val="2"/>
      </rPr>
      <t xml:space="preserve">  </t>
    </r>
    <r>
      <rPr>
        <sz val="28"/>
        <rFont val="Arial Narrow"/>
        <family val="2"/>
      </rPr>
      <t xml:space="preserve">novedades de afiliaciones, 6.951 novedades de prestaciones económicas evidencia consignada en la carpeta 220-5309 Informe de Desempeño Laboral Atención al ciudadano.
</t>
    </r>
    <r>
      <rPr>
        <b/>
        <sz val="28"/>
        <rFont val="Arial Narrow"/>
        <family val="2"/>
      </rPr>
      <t>NIVEL DE CUMPLIMIENTO 100% SATISFACTORIO.  ENIO ROMERO DANGOND</t>
    </r>
  </si>
  <si>
    <r>
      <t xml:space="preserve">se evidencia durante los periodos de (dic ene feb mar abr y may)  el seguimiento del paln de acción se realizarón 226 actas de apertura del buzón de sugerencias en Bogotá y en cada uno de los puntos administrativos, fuera de Bogotá. Esto se puede evidenciar en la unidad documental 220-5801 actas buzón de sugerencia 2017.
</t>
    </r>
    <r>
      <rPr>
        <b/>
        <sz val="28"/>
        <rFont val="Arial Narrow"/>
        <family val="2"/>
      </rPr>
      <t>NIVEL DE CUMPLIMIENTO 97% SATISFACTORIO.  ENIO ROMERO DANGOND</t>
    </r>
  </si>
  <si>
    <r>
      <t xml:space="preserve">Se evidencia que durante el I Semestre se solicitaron la elaboracion y modificacion, hasta la fecha se encuentran en revision tecnica hasta la fecha, y dos que fueron aprobadoslos siguientes documentos son:                                                                                                                                                       1) Indice de percepcion postramite de los servicios prestados por la entidad.(APROBADO)                      
2) Indice de percepcion sobre la informacion y orientacion brindada al ciudadano.( APROBADO)                     
3) Carta del trato digno al usuario.(REVISIÓN TECNICA)  4) Guia de protocolos para atencion al ciudadano.(REVISIÓN TECNICA). 5) Formato de encuesta para necesidad de información para la rendicion de cuenta. (REVISIÓN TECNICA). 6) Instructivos para control de la gestión de las PQRSD. (REVISIÓN TECNICA). 7)Video institucional de Atencion al ciudadano. (REVISIÓN TECNICA)  
</t>
    </r>
    <r>
      <rPr>
        <b/>
        <sz val="28"/>
        <rFont val="Arial Narrow"/>
        <family val="2"/>
      </rPr>
      <t xml:space="preserve">NIVEL DE CUMPLIMIENTO 43% INSATISFACTORIO.  ENIO ROMERO DANGOND    </t>
    </r>
    <r>
      <rPr>
        <sz val="28"/>
        <rFont val="Arial Narrow"/>
        <family val="2"/>
      </rPr>
      <t xml:space="preserve">                                                                                                                                                                                                                                                                                                                                                                                                                                                                                                                  </t>
    </r>
  </si>
  <si>
    <r>
      <t xml:space="preserve">Se evidencia que el proceso Atención al Ciudadano realizo la concertación de los compromisos laborales  de las siguientes funcionarias Francisca Ardila Guerra y Clara Cecilia Rodriguez,  los cuales fueran entregadas al  G.I.T Gestión de Talento Humano el dia 27/02/2017 según radicado 20172200018573
</t>
    </r>
    <r>
      <rPr>
        <b/>
        <sz val="28"/>
        <rFont val="Arial Narrow"/>
        <family val="2"/>
      </rPr>
      <t>NIVEL DE CUMPLIMIENTO 100% SATISFACTORIO.  ENIO ROMERO DANGOND</t>
    </r>
  </si>
  <si>
    <r>
      <t xml:space="preserve">se evidencia que el proceso Atención al Ciudadano realizo la evaluacion de desempeño laboral  de los siguientes funcionarios Francisca Ardila Guerra,  Hectro Ruiz y Clara Cecilia Rodriguez,  los cuales fueran entregadas al  G.I.T Gestión de Talento Humano el dia 15/02/2017 segun memorando 20172200015053.
</t>
    </r>
    <r>
      <rPr>
        <b/>
        <sz val="28"/>
        <rFont val="Arial Narrow"/>
        <family val="2"/>
      </rPr>
      <t>NIVEL DE CUMPLIMIENTO 100% SATISFACTORIO.  ENIO ROMERO DANGOND</t>
    </r>
  </si>
  <si>
    <r>
      <t xml:space="preserve">Se evidencia que durante el primer semestre de 2017 se detectaron un total de 10 no conformidades asi:  06 no connformidades reales CA007-17 con fecha  16/03/2017, CA008-17 con fecha  16/03/2017, CA009-17 con fecha 16/03/2017,  CA010-17 con fecha 16/03/2017,  CA011-17 con fecha 16/03/2017,  CA012-17 con fecha 16/03/2017 y  04  no conformidades potenciales CA01217-P con fecha 15/03/2017,  CA01317-P con fecha  15/03/2017,  CA01417-P con fecha 15/03/2017,  CA01517-P con fecha  15/03/2017  documentadas oportunamente.    
</t>
    </r>
    <r>
      <rPr>
        <b/>
        <sz val="28"/>
        <rFont val="Arial Narrow"/>
        <family val="2"/>
      </rPr>
      <t xml:space="preserve">NIVEL DE CUMPLIMIENTO 100% SATISFACTORIO.  ENIO ROMERO DANGOND    </t>
    </r>
    <r>
      <rPr>
        <sz val="28"/>
        <rFont val="Arial Narrow"/>
        <family val="2"/>
      </rPr>
      <t xml:space="preserve">                                                                          </t>
    </r>
  </si>
  <si>
    <r>
      <t xml:space="preserve">se evidencia que durante la vigencia del 2017 se recepcionaron y radicaron 1278, los cuales se registraron el MIAAUGUDFO43 FORMATO DE REPORTE MENSUAL DEL REGISTRO Y SEGUIMIENTO DE PETICIONES, QUEJAS, RECLAMOS SUGERENCIAS Y/O FELICITACIONES, DENUNCIAS (PQRSD) POR DEPENDENCIAS, esto se puede evidenciar en el equipo del funcionario Francisco Rangel.
</t>
    </r>
    <r>
      <rPr>
        <b/>
        <sz val="28"/>
        <rFont val="Arial Narrow"/>
        <family val="2"/>
      </rPr>
      <t>NIVEL DE CUMPLIMIENTO 85% ACEPTABLE.  ENIO ROMERO DANGOND</t>
    </r>
    <r>
      <rPr>
        <sz val="28"/>
        <rFont val="Arial Narrow"/>
        <family val="2"/>
      </rPr>
      <t xml:space="preserve">
</t>
    </r>
  </si>
  <si>
    <r>
      <t xml:space="preserve">Se evidencia que durante el primer semestre del 2017 fueron realizadas 9 jornadas de capacitación en todos los temas relacionados con los medios de apoyo del sistema de gestión documental ORFEO, estas 9 jornadas fuerón dirigidas a 21 funcionarios del FPS. Evidencia consignada 220-5202 capaciones ORFEO 2017.
</t>
    </r>
    <r>
      <rPr>
        <b/>
        <sz val="28"/>
        <rFont val="Arial Narrow"/>
        <family val="2"/>
      </rPr>
      <t>NIVEL DE CUMPLIMIENTO 100% SATISFACTORIO.  ENIO ROMERO DANGOND</t>
    </r>
  </si>
  <si>
    <t>Durante el I semestre fueron abrobados 3 documentos , los documentos aprobados fueron: GUIA PARA EL BUEN USO DEL APLICATIVO ORFEO, PROGRAMA DE GESTION DOCUMENTAL, FICHA DE CARACTERIZACION DEL PROCESO,  mediante resolución,0811 DEL 5 DE JUNIO DEL 2017. y se encuentra en revision tecnica el procedimiento correspondencia externa enviada por correo certificado.</t>
  </si>
  <si>
    <r>
      <t xml:space="preserve">Durante el I semestre fueron abrobados 3 documentos , los documentos aprobados fueron: GUIA PARA EL BUEN USO DEL APLICATIVO ORFEO (aprobada), PROGRAMA DE GESTION DOCUMENTAL (aprobado), FICHA DE CARACTERIZACION DEL PROCESO (aprobado),  mediante resolución,0811 DEL 5 DE JUNIO DEL 2017. y se encuentra en revision tecnica el procedimiento correspondencia externa enviada por correo certificado (revision tecnica).
</t>
    </r>
    <r>
      <rPr>
        <b/>
        <sz val="28"/>
        <rFont val="Arial Narrow"/>
        <family val="2"/>
      </rPr>
      <t xml:space="preserve">
NIVEL DE CUMPLIMIENTO 80% ACEPTABLE.  ENIO ROMERO DANGOND</t>
    </r>
  </si>
  <si>
    <r>
      <t xml:space="preserve">Se evidencia que  durante el periodo de oct de 2016 a  Dic del 2016 se ejecutoriarion 347 actos administrativos y de  enero - marzo del 2017 se ejecutoriaron 200 actos administrativos,  se puede avidenciar en la base de datos codigo: APGDOSGEFO02, que se encuentra en la oficina de secretaria general y es llevada por el funcionario LUIS EDUARDO MARTINEZ HIGUERA.
</t>
    </r>
    <r>
      <rPr>
        <b/>
        <sz val="28"/>
        <rFont val="Arial Narrow"/>
        <family val="2"/>
      </rPr>
      <t>NIVEL DE CUMPLIMIENTO 100%  SATISFACTORIO.  ENIO ROMERO DANGOND</t>
    </r>
    <r>
      <rPr>
        <sz val="28"/>
        <rFont val="Arial Narrow"/>
        <family val="2"/>
      </rPr>
      <t xml:space="preserve">
</t>
    </r>
  </si>
  <si>
    <r>
      <t xml:space="preserve">Se evidencia que durante el periodo de oct  - dic del 2016 se notificaron mediante aviso   120 actos administrativos, de la fecha ene - marzo del 2017 se notificaron mediante aviso  32 actos administrativos la suma de 149 actos administrativos,se puede avidenciar en la base de datos codigo: APGDOSGEFO02, que se encuentra en la oficina de secretaria general y es llevada por el funcionario LUIS EDUARDO MARTINEZ HIGUERA.
</t>
    </r>
    <r>
      <rPr>
        <b/>
        <sz val="28"/>
        <rFont val="Arial Narrow"/>
        <family val="2"/>
      </rPr>
      <t>NIVEL DE CUMPLIMIENTO 100%  SATISFACTORIO.  ENIO ROMERO DANGOND</t>
    </r>
  </si>
  <si>
    <r>
      <t xml:space="preserve">se evidencia que durante el I semestre del 2017 fueron radicados 16985 documentos de forma oportuna distribuidos asi: 16640 documentos de entrada y 346 PQR´S. Evidencia consiganada en el aplicativo ORFEO en el módulo estadísticas.
</t>
    </r>
    <r>
      <rPr>
        <b/>
        <sz val="28"/>
        <rFont val="Arial Narrow"/>
        <family val="2"/>
      </rPr>
      <t>NIVEL DE CUMPLIMIENTO 100%  SATISFACTORIO.  ENIO ROMERO DANGOND</t>
    </r>
  </si>
  <si>
    <r>
      <t xml:space="preserve">se evidencia que durante el semestre fueron enviados 6 correos eletrónicos a todos los funcionarios del FPS recordando en envío de las normas para mantener el normagrama instirucional actualizado, los correos fueron enviados : 27 enero, 2 de febrero, 7 de marzo, 10de abril, 3 de mayo y 5 de junio.  Evidencia consignada en la bandeja de correo del administrador del normagrama institucional en secretaría general.
</t>
    </r>
    <r>
      <rPr>
        <b/>
        <sz val="28"/>
        <rFont val="Arial Narrow"/>
        <family val="2"/>
      </rPr>
      <t>NIVEL DE CUMPLIMIENTO 100%  SATISFACTORIO.  ENIO ROMERO DANGOND</t>
    </r>
  </si>
  <si>
    <r>
      <t xml:space="preserve">No se evidencia Informe de Seguimiento al Programa de Gestión Documental para el primer semestre del 2017.
</t>
    </r>
    <r>
      <rPr>
        <b/>
        <sz val="28"/>
        <rFont val="Arial Narrow"/>
        <family val="2"/>
      </rPr>
      <t>NIVEL DE CUMPLIMIENTO 0%  INSATISFACTORIO.  ENIO ROMERO DANGOND</t>
    </r>
  </si>
  <si>
    <r>
      <t xml:space="preserve">Se evidencia que durante el I semestre del 2017 fueron documentadas en  terminos de oportunidad  1 accion de mejora CI008-17 en la fecha  12/04/2017  y  para el plan de manejo de riesgos fueros documentadas 2 en oportunidad de tiempo CA01617-P en la fecha 15/03/2017 y CI00817-P en la fecha  25/04/2017.  Evidencia consignada en los planes correspondientes.
</t>
    </r>
    <r>
      <rPr>
        <b/>
        <sz val="28"/>
        <rFont val="Arial Narrow"/>
        <family val="2"/>
      </rPr>
      <t>NIVEL DE CUMPLIMIENTO 100%  SATISFACTORIO.  ENIO ROMERO DANGOND</t>
    </r>
  </si>
  <si>
    <r>
      <t xml:space="preserve">Se evidencia que durante el semestre fueron digitalizadas 70 carpetas que cumplieron el ciclo documental de acuerdo  las TRD de cada proceso, evidencia consignada en el software de digitalización.
</t>
    </r>
    <r>
      <rPr>
        <b/>
        <sz val="28"/>
        <rFont val="Arial Narrow"/>
        <family val="2"/>
      </rPr>
      <t>NIVEL DE CUMPLIMIENTO 4%  INSATISFACTORIO.  ENIO ROMERO DANGOND</t>
    </r>
  </si>
  <si>
    <r>
      <t xml:space="preserve">Se evidencia que durante el segundo semestre del 2016 fueron recibidas 7307 solicitudes de prestaciones economicas según base de datos suministradas por el proceso, de los cuales se tramitaron un total de 7223.
SE EVIDENCIA EN LOS INFORMES MENSUALES DE LOS ABOGADOS SUSTANCIADORES Y CONSOLIDADOS DE TRAMITES
</t>
    </r>
    <r>
      <rPr>
        <b/>
        <sz val="28"/>
        <color indexed="8"/>
        <rFont val="Arial Narrow"/>
        <family val="2"/>
      </rPr>
      <t>NIVEL DE CUMPLIMIENTO 99% SATISFACTORIO.  ENIO ROMERO DANGOND</t>
    </r>
  </si>
  <si>
    <r>
      <t xml:space="preserve">Se evidencia que durante el segundo semestre del 2016 fueron radicadas 236 tutelas, las cuales fueron contestadas en su totalidad en los termonos establecidos por lel juez. 
SE EVIDENCIA EN LOS INFORMES MENSUALES DE LOS ABOGADOS SUSTANCIADORES Y CONSOLIDADOS DE TRAMITES
</t>
    </r>
    <r>
      <rPr>
        <b/>
        <sz val="28"/>
        <rFont val="Arial Narrow"/>
        <family val="2"/>
      </rPr>
      <t>NIVEL DE CUMPLIMIENTO 100% SATISFACTORIO.  ENIO ROMERO DANGOND</t>
    </r>
  </si>
  <si>
    <r>
      <t xml:space="preserve">Se evidencia que durante el primer semestre de 2017 fueron recibidas un total de 16077 novedades asi: ferrocarriles 9702  (ingresos 207, retiros 290, traslados 617, deducciones 7685, devengado 808, embargos 95), San Juan de Dios 6361 (ingresos 3, retiros 239, traslados 18, deducciones 5097, devengados 1003, embargos 1) y prosocial 14 (ingresos 1, deducciones 8, devengados)
</t>
    </r>
    <r>
      <rPr>
        <b/>
        <sz val="28"/>
        <rFont val="Arial Narrow"/>
        <family val="2"/>
      </rPr>
      <t>NIVEL DE CUMPLIMIENTO 100% SATISFACTORIO.  ENIO ROMERO DANGOND</t>
    </r>
  </si>
  <si>
    <r>
      <t xml:space="preserve">Se evidencia que el dia nueve de junio del 2017 fue entregado el archivo de Gestion del Git Gestion Prestaciones Economicas según formato unico de inventario documental  presentado al proceso de gestion documental.
</t>
    </r>
    <r>
      <rPr>
        <b/>
        <sz val="28"/>
        <rFont val="Arial Narrow"/>
        <family val="2"/>
      </rPr>
      <t>NIVEL DE CUMPLIMIENTO 100% SATISFACTORIO.  ENIO ROMERO DANGOND</t>
    </r>
  </si>
  <si>
    <r>
      <t xml:space="preserve">Se evidencia que durante el primer semestre del año 2017 fue detectada en auditoria de calidad una no conformidad real,  la cual fue documentada dentro de los terminos el dia 22 de marzo del 2017.   Teniendo en cuenta el envio de la hoja de vida del mismo el cual fue mediante correo electronico linam@fondo el dia 09 de Marzo del 2017.
</t>
    </r>
    <r>
      <rPr>
        <b/>
        <sz val="28"/>
        <rFont val="Arial Narrow"/>
        <family val="2"/>
      </rPr>
      <t>NIVEL DE CUMPLIMIENTO 100% SATISFACTORIO.  ENIO ROMERO DANGOND</t>
    </r>
  </si>
  <si>
    <r>
      <t xml:space="preserve">Se evidencia que en el primer semestre del 2017 de nueve procedimientos pendientes por actualizacion o eliminacion  fueron actualizados y aprobados o eliminados 5 procedimientos asi: 
1, modificacion de base de datos de nomina: mediante resolucion 0098 del 24 de Enero del 2017
2, reconocimiento de cuota parte pensional por pagar: mediante resolucion No 0098 del 24 de Enero del 2017 
3, estadistica de nomina : mediante resolucion No 0736 del 11 de Mayo del 2017
fueron eliminados los siguientes procedimientos: 
1, informes de Gestion : mediante resolucion No 2267 del 30 de Noviembre del 2017 
2, reconocimiento de auxilio funerario a sustitutos: mediante resolucion  No 0811 del 05 de Junio del 2017
En proceso.
1)Reconocimiento mesada pensional a herederos (comite)
2)Acrecimiento de la mesada pensional por sustitucion pensional (trasversalidad)
3)liquidacion y generacion de informes de nomina (revision tecnica)
4)acogimiento (ley 44 1980/ ley 1204 de 2008) (revision tecnica)
</t>
    </r>
    <r>
      <rPr>
        <b/>
        <sz val="28"/>
        <rFont val="Arial Narrow"/>
        <family val="2"/>
      </rPr>
      <t>NIVEL DE CUMPLIMIENTO 72% ACEPTABLE.  ENIO ROMERO DANGOND</t>
    </r>
    <r>
      <rPr>
        <sz val="28"/>
        <rFont val="Arial Narrow"/>
        <family val="2"/>
      </rPr>
      <t xml:space="preserve">
 </t>
    </r>
  </si>
  <si>
    <r>
      <t xml:space="preserve">Se evidencia que mediante memorando GPE 20173150018983 del 28 de Febrero del 2017 fue remitida a Talento Humano la concertacion de compromisos de los siguientes funcionarios
1. ANGEL ROBERT TORRES FLOREZ 
2. MONICA ALEXANDRA MANRIQUE NARVAEZ
3. NANCY STELLA MUÑOZ ARIAS
4. SILVANO MARTINEZ LOPEZ 
5. BLANCA SAMARIS MATALLANA SOTELO
6. MARIA ODETH SALAZAR VILLAREAL 
</t>
    </r>
    <r>
      <rPr>
        <b/>
        <sz val="28"/>
        <rFont val="Arial Narrow"/>
        <family val="2"/>
      </rPr>
      <t>NIVEL DE CUMPLIMIENTO 100% SATISFACTORIO.  ENIO ROMERO DANGOND</t>
    </r>
  </si>
  <si>
    <r>
      <t xml:space="preserve">Se evidencia que mediante memorando GPE 20173150014873 del 15 de Febrero del 2017 fue remitido a Talento Humano la evaluacion de desempeño laboral de los funcionarios: 
1. ANGEL ROBERT TORRES FLOREZ 
2. MONICA ALEXANDRA MANRIQUE NARVAEZ
3. NANCY STELLA MUÑOZ ARIAS
4. SILVANO MARTINEZ LOPEZ 
5. BLANCA SAMARIS MATALLANA SOTELO
6. MARIA ODETH SALAZAR VILLAREAL 
</t>
    </r>
    <r>
      <rPr>
        <b/>
        <sz val="28"/>
        <rFont val="Arial Narrow"/>
        <family val="2"/>
      </rPr>
      <t>NIVEL DE CUMPLIMIENTO 100% SATISFACTORIO.  ENIO ROMERO DANGOND</t>
    </r>
  </si>
  <si>
    <r>
      <t xml:space="preserve">se evidencia que durante el primer semestre del año 2017 se programaron 110 comites locales de los cuales se realizaron 89 comites, evidencia encontrada en la carpeta informes de auditorias con TRD 3405306.
</t>
    </r>
    <r>
      <rPr>
        <b/>
        <sz val="28"/>
        <rFont val="Arial Narrow"/>
        <family val="2"/>
      </rPr>
      <t>NIVEL DE CUMPLIMIENTO 90%  ACEPTABLE.  ENIO ROMERO DANGOND</t>
    </r>
  </si>
  <si>
    <r>
      <t xml:space="preserve">Se evidencia que en el primer semestre del 2017 se encuentras en trámite de actualización los documentos y fueron devueltos al proceso para ajustes.
</t>
    </r>
    <r>
      <rPr>
        <b/>
        <sz val="28"/>
        <rFont val="Arial Narrow"/>
        <family val="2"/>
      </rPr>
      <t>NIVEL DE CUMPLIMIENTO 20%  INSATIFACTORIO.  ENIO ROMERO DANGOND</t>
    </r>
  </si>
  <si>
    <r>
      <t xml:space="preserve">Se evidencia que En el primer semestre del año 2017 se programaron 16 comites tecnicos cientificos los cuales se realizaron en su totalidad,  evidencia encontrada en la carpeta informes de auditorias con TRD 3405306.
</t>
    </r>
    <r>
      <rPr>
        <b/>
        <sz val="28"/>
        <rFont val="Arial Narrow"/>
        <family val="2"/>
      </rPr>
      <t>NIVEL DE CUMPLIMIENTO 100%  SATISFACTORIO.  ENIO ROMERO DANGOND</t>
    </r>
  </si>
  <si>
    <r>
      <t xml:space="preserve">Se evidencia que en el primer semestre del año 2017 se encontraron 4 no conformidades en la division central  las cuales se documentaron dentro de terminos el dia 09 de Junio del 2017 teniendo en cuenta el envio de la hoja de vida del proceso que fue el dia 18 de mayo del 2017. 
asi mismo se presento  un hallazgo en la coordinacion del GIT Gestion Prestacion de Servicios de Salud el cual fuie documentada dentro de los terminos el dia 27 de marzo del 2017 teniendo en cuenta el envio de la hoja de vida del proceso que fue el dia 03 de marzo del 2017.
</t>
    </r>
    <r>
      <rPr>
        <b/>
        <sz val="28"/>
        <rFont val="Arial Narrow"/>
        <family val="2"/>
      </rPr>
      <t>NIVEL DE CUMPLIMIENTO 100%  SATISFACTORIO.  ENIO ROMERO DANGOND</t>
    </r>
  </si>
  <si>
    <r>
      <t xml:space="preserve">Se evidencia que mediante memorando GSS - 20173400018793 del 28 de Febrero del 2017 se concertaron los compromisos laborales de cuatro (4) funcionarios: 
1. SERGIO VELEZ GONZALEZ 
2. NAGE AUN QUICENA
3. BENJAMIN HERRERA VESGA 
4. ISABEL CRISTINA GALLO MEJIA
</t>
    </r>
    <r>
      <rPr>
        <b/>
        <sz val="28"/>
        <rFont val="Arial Narrow"/>
        <family val="2"/>
      </rPr>
      <t>NIVEL DE CUMPLIMIENTO 100%  SATISFACTORIO.  ENIO ROMERO DANGOND</t>
    </r>
  </si>
  <si>
    <r>
      <t xml:space="preserve">se evidencia en el link http://fondo/INFORME_REVISION_FINAL_II_SEM_2016.pdf la publicación del informe ejecutivo de revisión por la dirección segundo semestre de 2016. enviando a publicar mediante correo electronico el pasado </t>
    </r>
    <r>
      <rPr>
        <sz val="28"/>
        <color indexed="8"/>
        <rFont val="Bookman Old Style"/>
        <family val="1"/>
      </rPr>
      <t>28 de febrero de 2017.</t>
    </r>
    <r>
      <rPr>
        <sz val="28"/>
        <rFont val="Bookman Old Style"/>
        <family val="1"/>
      </rPr>
      <t xml:space="preserve"> 
</t>
    </r>
    <r>
      <rPr>
        <b/>
        <sz val="28"/>
        <rFont val="Bookman Old Style"/>
        <family val="1"/>
      </rPr>
      <t>NIVEL DE CUMPLIMIENTO 100% SATISFACTORIO.  MARIA FERNANDA FRAGOZO</t>
    </r>
  </si>
  <si>
    <r>
      <t xml:space="preserve">Se evidencia  en la base de datos la revisión tecnica de los 122 documentos, quedando pendientes 37 los cuales fueron recidbidos durante la segunda quincena de junio estando dentro del término para su revisión. </t>
    </r>
    <r>
      <rPr>
        <b/>
        <sz val="28"/>
        <color indexed="8"/>
        <rFont val="Arial Narrow"/>
        <family val="2"/>
      </rPr>
      <t>NIVEL DE CUMPLIMIENTO 99% SATISFACTORIO.  MARIA FERNANDA FRAGOZO</t>
    </r>
  </si>
  <si>
    <r>
      <t>Se evidencia cumplimiento de los productos programados asi:
1). Base de datos actualizada de  los ciudadanoss de las federaciones y  asociaciones participantes de la Audiencia Pública de Rendición de Cuentas.                                                                                                                                                                                                       2) Elaboración Cronograma de la programación de   la Audiencia pública de Rendición de Cuentas a la Ciudadanía Gestión 2016.                                                                                                             
3) Elaboración y consolidación del Informe de Gestión 2016. Se encuentra elaborado y publicado en la página Web de la Entidad.     Informaciòn que se puede evidenciar en la</t>
    </r>
    <r>
      <rPr>
        <b/>
        <sz val="28"/>
        <color indexed="10"/>
        <rFont val="Arial Narrow"/>
        <family val="2"/>
      </rPr>
      <t xml:space="preserve"> </t>
    </r>
    <r>
      <rPr>
        <b/>
        <sz val="28"/>
        <color indexed="8"/>
        <rFont val="Arial Narrow"/>
        <family val="2"/>
      </rPr>
      <t>carpeta 120,87,02</t>
    </r>
    <r>
      <rPr>
        <sz val="28"/>
        <rFont val="Arial Narrow"/>
        <family val="2"/>
      </rPr>
      <t xml:space="preserve">  de la Oficina Asesora de Planeación y  Sistemas.     
</t>
    </r>
    <r>
      <rPr>
        <b/>
        <sz val="28"/>
        <rFont val="Arial Narrow"/>
        <family val="2"/>
      </rPr>
      <t xml:space="preserve">NIVEL DE CUMPLIMIENTO 100% SATISFACTORIO.  MARIA FERNANDA FRAGOZO   </t>
    </r>
    <r>
      <rPr>
        <sz val="28"/>
        <rFont val="Arial Narrow"/>
        <family val="2"/>
      </rPr>
      <t xml:space="preserve">                                                                                      </t>
    </r>
  </si>
  <si>
    <r>
      <t xml:space="preserve">se evidencia que los compromisos laborales para los periodos 2016-2017, se concertaron los compromisos labroales de los funcionarios Maria flor lara 28 de febrero de 2017, , y wilsosn beltran 27 de febrero 2017.
</t>
    </r>
    <r>
      <rPr>
        <b/>
        <sz val="28"/>
        <color indexed="8"/>
        <rFont val="Arial Narrow"/>
        <family val="2"/>
      </rPr>
      <t xml:space="preserve">NIVEL DE CUMPLIMIENTO 100% SATISFACTORIO.  MARIA FERNANDA FRAGOZO   </t>
    </r>
  </si>
  <si>
    <r>
      <t xml:space="preserve">se evidencia que se realizarón las evaluaciones de desempeño asi mismo se radicarón el grupo de trabajo de talento humano,  en términos de oportunidad a los funcionarios 
</t>
    </r>
    <r>
      <rPr>
        <b/>
        <sz val="28"/>
        <color indexed="8"/>
        <rFont val="Arial Narrow"/>
        <family val="2"/>
      </rPr>
      <t xml:space="preserve">NIVEL DE CUMPLIMIENTO 100% SATISFACTORIO.  MARIA FERNANDA FRAGOZO  </t>
    </r>
  </si>
  <si>
    <r>
      <t xml:space="preserve">se evidencia que en primer semestre de 2017, se vericó en la base de datos de seguimientos de los informes mensuales los 75 seguimientos corresponiente a los infome mensuales de lso apoderados externos. 
</t>
    </r>
    <r>
      <rPr>
        <b/>
        <sz val="28"/>
        <rFont val="Arial Narrow"/>
        <family val="2"/>
      </rPr>
      <t xml:space="preserve">NIVEL DE CUMPLIMIENTO 100% SATISFACTORIO.  MARIA FERNANDA FRAGOZO. </t>
    </r>
  </si>
  <si>
    <r>
      <t xml:space="preserve">se evidencia que el proceso de asitencia juridica inicó un porceso de cobro coactivo remitido por la subdireccion financiera el cual avoco conocimiento por medio de auto JC No. 004 del 22 de febrero de 2017, asi miasmo libra mandamiento de pago  con auto JC No. 005 de las misma fecha. 
</t>
    </r>
    <r>
      <rPr>
        <b/>
        <sz val="28"/>
        <rFont val="Arial Narrow"/>
        <family val="2"/>
      </rPr>
      <t>NIVEL DE CUMPLIMIENTO 100% SATISFACTORIO.  MARIA FERNANDA FRAGOZO.</t>
    </r>
    <r>
      <rPr>
        <sz val="28"/>
        <rFont val="Arial Narrow"/>
        <family val="2"/>
      </rPr>
      <t xml:space="preserve"> </t>
    </r>
  </si>
  <si>
    <r>
      <t xml:space="preserve">se evidencia que el porceso de asistencia juridica llevo a cabo el plan de trabajo con el fin de liquidar los contratros asi mismso expedir el certificado de exoneración de liquidación de los contrtatos Contratos 004 de 2014,Contrato 015 de 2014,Contrato 016 de 2014,Contrato 017 de 2014,Contrato 038 de 2014,Contrato 039 de 2014 y Contrato 040 de 2014. Convenio 001 de 2014, Convenio 002 de 2014, Convenio 004 de 2014, Convenio 005 de 2014, Convenio 008 de 2014, Convenio 009 de 2014, Convenio 010 de 2014 e Inv 004 de 2014, Invitaciones Inv 008 de 2014, Invitaciones Inv 010 de 2014, Invitaciones Inv 012 de 2014, Invitaciones Inv 009 de 2014, Invitaciones Inv 011 de 2014, Invitaciones Inv 002 de 2014, Invitaciones Inv 007 de 2014 y contratos 090 de 2017 y contrato 182 de 2017, logrando liquidar en un total 26 contratos, e invitaciones. 
</t>
    </r>
    <r>
      <rPr>
        <b/>
        <sz val="28"/>
        <rFont val="Arial Narrow"/>
        <family val="2"/>
      </rPr>
      <t xml:space="preserve">NIVEL DE CUMPLIMIENTO 100% SATISFACTORIO.  MARIA FERNANDA FRAGOZO. </t>
    </r>
    <r>
      <rPr>
        <sz val="28"/>
        <rFont val="Arial Narrow"/>
        <family val="2"/>
      </rPr>
      <t xml:space="preserve">
</t>
    </r>
  </si>
  <si>
    <r>
      <t xml:space="preserve">se evidencia en la intranet del FPSFNC, en el link de proveedores (Hoja de vida proeevedores lso 200 contratos que fueron efectuados durante el primer semestre de 2017. 
</t>
    </r>
    <r>
      <rPr>
        <b/>
        <sz val="28"/>
        <rFont val="Arial Narrow"/>
        <family val="2"/>
      </rPr>
      <t xml:space="preserve">NIVEL DE CUMPLIMIENTO 100% SATISFACTORIO.  MARIA FERNANDA FRAGOZO. </t>
    </r>
  </si>
  <si>
    <r>
      <t xml:space="preserve">se evidencia en la carpeta TRD 133-5316 (Infomres procesos judciales a contabilidad), las conciliaciones las cuales se videncia en los memorandos OAJ-20171300017063 Enero, febrero con OAJ-20171300024773, Marzo mediante  GDJ-20171330038823, abril con GDJ-20171330046063, en mayo GDJ-20171330058913.
</t>
    </r>
    <r>
      <rPr>
        <b/>
        <sz val="28"/>
        <rFont val="Arial Narrow"/>
        <family val="2"/>
      </rPr>
      <t>NIVEL DE CUMPLIMIENTO 100% SATISFACTORIO.  MARIA FERNANDA FRAGOZO.</t>
    </r>
    <r>
      <rPr>
        <sz val="28"/>
        <rFont val="Arial Narrow"/>
        <family val="2"/>
      </rPr>
      <t xml:space="preserve"> </t>
    </r>
  </si>
  <si>
    <r>
      <t xml:space="preserve">se evidena que el proces ode asistencia juridica entregó las tranferencia documental al archivo general el 19 de abril de 2017, tal como lo establece en el formato cronograma transferencia documental. 
</t>
    </r>
    <r>
      <rPr>
        <b/>
        <sz val="28"/>
        <rFont val="Arial Narrow"/>
        <family val="2"/>
      </rPr>
      <t xml:space="preserve">NIVEL DE CUMPLIMIENTO 100% SATISFACTORIO.  MARIA FERNANDA FRAGOZO. </t>
    </r>
  </si>
  <si>
    <r>
      <t xml:space="preserve">Se evidencia que el porceso de asistencia juridica documento en terminos de oportunidad las no conformidades:
1. acciones preventivas: CA-000517-P, CA-000617-P, CA-000717-P. 
2. acciones correctivas: CI006-17, CI007-17.
</t>
    </r>
    <r>
      <rPr>
        <b/>
        <sz val="28"/>
        <rFont val="Arial Narrow"/>
        <family val="2"/>
      </rPr>
      <t xml:space="preserve">NIVEL DE CUMPLIMIENTO 100% SATISFACTORIO.  MARIA FERNANDA FRAGOZO </t>
    </r>
  </si>
  <si>
    <r>
      <t xml:space="preserve">Se evidencia que el proceso de Asistencia Juridic, Se concertaron dos compromisos laborales a realizar del 01 de Febrero de 2017 al 31 de Enero de 2018, correspondiente a las funcionaria Dra. Maria Margarita Cárdenas Cortés.y Dra,. Nancy Estella Bautista.
</t>
    </r>
    <r>
      <rPr>
        <b/>
        <sz val="28"/>
        <rFont val="Arial Narrow"/>
        <family val="2"/>
      </rPr>
      <t>NIVEL DE CUMPLIMIENTO 100% SATISFACTORIO.  MARIA FERNANDA FRAGOZO</t>
    </r>
  </si>
  <si>
    <r>
      <t>se evidencia  que el proceso de asistencia juridica  realizó dos  evaluaciones de dempeño en terminos, la cual fue entregada a Gestión Talento Humano,así: Dra. Maria Margarita Cárdenas Cortés, y Dra,. Nancy Estella Bautista.</t>
    </r>
    <r>
      <rPr>
        <b/>
        <sz val="28"/>
        <rFont val="Arial Narrow"/>
        <family val="2"/>
      </rPr>
      <t xml:space="preserve">
NIVEL DE CUMPLIMIENTO 100% SATISFACTORIO.  MARIA FERNANDA FRAGOZO</t>
    </r>
  </si>
  <si>
    <r>
      <t xml:space="preserve">Se evidencia el correo allegado al Grupo de Trabajo de Control Interno  primer seguimiento del cuatrimestres ene-abr del Plan Anticorrupción y Atención al Ciudadano
 </t>
    </r>
    <r>
      <rPr>
        <b/>
        <sz val="28"/>
        <rFont val="Arial Narrow"/>
        <family val="2"/>
      </rPr>
      <t>NIVEL DE CUMPLIMIENTO 100% SATISFACTORIO.  MARIA FERNANDA FRAGOZO</t>
    </r>
    <r>
      <rPr>
        <sz val="28"/>
        <rFont val="Arial Narrow"/>
        <family val="2"/>
      </rPr>
      <t xml:space="preserve">     </t>
    </r>
  </si>
  <si>
    <r>
      <t xml:space="preserve">se evidencia que durante el primer semestre se consolidaron los soportes correspondientes al primero segundo y cuarto  trimestre de la vigencia de 2017. 
 </t>
    </r>
    <r>
      <rPr>
        <b/>
        <sz val="28"/>
        <rFont val="Arial Narrow"/>
        <family val="2"/>
      </rPr>
      <t xml:space="preserve">NIVEL DE CUMPLIMIENTO 100% SATISFACTORIO.  MARIA FERNANDA FRAGOZO     </t>
    </r>
  </si>
  <si>
    <r>
      <t xml:space="preserve">se evidencia que el proceso de medición y mejora realizó la asesoria a los procesos responsables los cuales documentaron 37 cciones Correctivas Identificadas Durante El Primer Semestre De 2017.   
</t>
    </r>
    <r>
      <rPr>
        <b/>
        <sz val="28"/>
        <rFont val="Arial Narrow"/>
        <family val="2"/>
      </rPr>
      <t xml:space="preserve">NIVEL DE CUMPLIMIENTO 100% SATISFACTORIO.  MARIA FERNANDA FRAGOZO     </t>
    </r>
  </si>
  <si>
    <r>
      <t xml:space="preserve">se evidencia que el proceso de medición y mejora realizó la asesoria a los procesos responsables los cuales documentaron 31 cciones preventivas Identificadas Durante El Primer Semestre De 2017.   </t>
    </r>
    <r>
      <rPr>
        <b/>
        <sz val="28"/>
        <color indexed="8"/>
        <rFont val="Arial Narrow"/>
        <family val="2"/>
      </rPr>
      <t xml:space="preserve">NIVEL DE CUMPLIMIENTO 100% SATISFACTORIO.  MARIA FERNANDA FRAGOZO. </t>
    </r>
  </si>
  <si>
    <r>
      <t xml:space="preserve">se evidencia la publicación del informe  Informe Análisis Del Riesgo publicado en la pagina wed asi del el Tercer Trimestre Del 2016  El Día 23 De Diciembre Y Para El Primer Trimestre De 2017 El Día 10 De Mayo De 2017.
</t>
    </r>
    <r>
      <rPr>
        <b/>
        <sz val="28"/>
        <color indexed="8"/>
        <rFont val="Arial Narrow"/>
        <family val="2"/>
      </rPr>
      <t xml:space="preserve"> NIVEL DE CUMPLIMIENTO 100% SATISFACTORIO .  MARIA FERNANDA FRAGOZO    </t>
    </r>
  </si>
  <si>
    <r>
      <t xml:space="preserve">se evidencia en el cronograma fisico el monitoreo realizado el primer semestre con fecha del 30 de mayo de 2017. 
</t>
    </r>
    <r>
      <rPr>
        <b/>
        <sz val="28"/>
        <rFont val="Arial Narrow"/>
        <family val="2"/>
      </rPr>
      <t>NIVEL DE CUMPLIMIENTO 50% MINIMO .  MARIA FERNANDA FRAGOZO</t>
    </r>
  </si>
  <si>
    <r>
      <t xml:space="preserve">se evidencia el monitoreo de las acciones correctivas documentadas  de los 13 procesos  en el plan de mejoramiento con fecha de 20 de junio de 2017. 
</t>
    </r>
    <r>
      <rPr>
        <b/>
        <sz val="28"/>
        <rFont val="Arial Narrow"/>
        <family val="2"/>
      </rPr>
      <t xml:space="preserve"> NIVEL DE CUMPLIMIENTO 50% MINIMO .  MARIA FERNANDA FRAGOZO </t>
    </r>
  </si>
  <si>
    <r>
      <t xml:space="preserve">se evidencia que el proceso de medición y mejora documentó durante el prirmer semestre de 2017, documento 3 acciones preventivas  CA00417-P, CA00517-P, CA00617-P    de 4 allegadas,  CA00417-P, CA00517-P, CA00617-,PCA00717-P.  
</t>
    </r>
    <r>
      <rPr>
        <b/>
        <sz val="28"/>
        <color indexed="8"/>
        <rFont val="Arial Narrow"/>
        <family val="2"/>
      </rPr>
      <t xml:space="preserve">NIVEL DE CUMPLIMIENTO 86% ACEPTABLE .  MARIA FERNANDA FRAGOZO </t>
    </r>
  </si>
  <si>
    <r>
      <t xml:space="preserve">Se evidencia que se presentó oportunamente la documentación de acciones de mejora (acciones preventivas y acciones correctivas).: Durante el I semestre fueron documentadas oportunamente  las siguientes acciones de mejora:
</t>
    </r>
    <r>
      <rPr>
        <b/>
        <sz val="28"/>
        <rFont val="Arial Narrow"/>
        <family val="2"/>
      </rPr>
      <t>22/05/2017</t>
    </r>
    <r>
      <rPr>
        <sz val="28"/>
        <rFont val="Arial Narrow"/>
        <family val="2"/>
      </rPr>
      <t xml:space="preserve">: PLAN DE MEJORAMIENTO INSTITUCIONAL: CI013-17; CI012-17; CI011-17; CI010-17; CI009-17. TOTAL 5. 
PLAN DE MANEJO DE RIESGOS: </t>
    </r>
    <r>
      <rPr>
        <b/>
        <sz val="28"/>
        <rFont val="Arial Narrow"/>
        <family val="2"/>
      </rPr>
      <t>17/03/2017:</t>
    </r>
    <r>
      <rPr>
        <sz val="28"/>
        <rFont val="Arial Narrow"/>
        <family val="2"/>
      </rPr>
      <t xml:space="preserve"> CA00817-P;  CA00917-P; CA01017-P;  </t>
    </r>
    <r>
      <rPr>
        <b/>
        <sz val="28"/>
        <rFont val="Arial Narrow"/>
        <family val="2"/>
      </rPr>
      <t>22/05/2017:</t>
    </r>
    <r>
      <rPr>
        <sz val="28"/>
        <rFont val="Arial Narrow"/>
        <family val="2"/>
      </rPr>
      <t xml:space="preserve">: CI00917-P;  CI01017-P. TOTAL 5
EVIDENCIAS: 210-5203  PLAN DE MEJORAMIENTO INSTITUCIONAL Y PLAN DE MANEJO DE RIESGOS 2017.
</t>
    </r>
    <r>
      <rPr>
        <b/>
        <sz val="28"/>
        <rFont val="Arial Narrow"/>
        <family val="2"/>
      </rPr>
      <t>NIVEL DE CUMPLIMIENTO 100% SATISFACTORIO.  ENIO ROMERO DANGOND</t>
    </r>
    <r>
      <rPr>
        <sz val="28"/>
        <rFont val="Arial Narrow"/>
        <family val="2"/>
      </rPr>
      <t xml:space="preserve">
  </t>
    </r>
  </si>
  <si>
    <r>
      <t xml:space="preserve">se evidencia que en el priemr semestre de 2017, el GIT de sesrvicios administrativos realizó el informe sobre el manetnimiento de infraestructura administrativa. 
</t>
    </r>
    <r>
      <rPr>
        <b/>
        <sz val="28"/>
        <rFont val="Arial Narrow"/>
        <family val="2"/>
      </rPr>
      <t>NIVEL DE CUMPLIMIENTO 100% SATISFACTORIO.  MARIA FERNANDA FRAGOZO.</t>
    </r>
  </si>
  <si>
    <r>
      <t xml:space="preserve">Se evidencia que en la carpeta TRD  numero 230.11.01  qu e en mes de enero (1) febrero (1), marzo (1), abril ( 8), mayo no se realizaro compras, junio ( 8),  15 compras que reposan RD  numero </t>
    </r>
    <r>
      <rPr>
        <b/>
        <sz val="28"/>
        <rFont val="Arial Narrow"/>
        <family val="2"/>
      </rPr>
      <t>230.11.01.
NIVEL DE CUMPLIMIENTO 100% SATISFACTORIO.  MARIA FERNANDA FRAGOZO.</t>
    </r>
  </si>
  <si>
    <r>
      <t>Se evidencia quee En el primer semestre de 2017 se realizo Informe de seguimiento del Plan de Adquisición de Bienes Servicios y Obra Publica presentado para el análisis correspondiente  del Coordinador Grupo Interno de Trabajo gestión Bienes Compras y Servicios Administrativos (Cuarto trimestre de 2016)   ver carpeta 230.69.04 Plan de Adquisiciones 2016 tomo No. 2 e    Informe de seguimiento del Plan de Compras presentado para el análisis correspondiente del Coordinador Grupo Interno de Trabajo gestión Bienes Compras y Servicios Administrativos (Primer Trimestre de 2017). Ver carpeta de Plan de Adquisiciones 2017 TR 230.69.04 Tomo</t>
    </r>
    <r>
      <rPr>
        <b/>
        <sz val="28"/>
        <rFont val="Arial Narrow"/>
        <family val="2"/>
      </rPr>
      <t xml:space="preserve"> 1.
 NIVEL DE CUMPLIMIENTO 100% SATISFACTORIO.  MARIA FERNANDA FRAGOZO</t>
    </r>
  </si>
  <si>
    <r>
      <t>se evidencia en la carpeta  Acción 2017 TR230.52.03   el cronograma de actividades para el personal de la vigencia de 2017.</t>
    </r>
    <r>
      <rPr>
        <b/>
        <sz val="28"/>
        <rFont val="Arial Narrow"/>
        <family val="2"/>
      </rPr>
      <t xml:space="preserve"> 
 NIVEL DE CUMPLIMIENTO 100% SATISFACTORIO.  MARIA FERNANDA FRAGOZO </t>
    </r>
  </si>
  <si>
    <t xml:space="preserve">N/A </t>
  </si>
  <si>
    <r>
      <t xml:space="preserve">se evidencia que en el primer semestre de  2017 se elaboró  Plan de Adquisición de Bienes Servicios y Obra Pública para  su aprobación.  (Vigencia 2017) ver carpeta 230.69.04 Plan de Adquisiciones folios   12 a 45 TRD 230.69.04
2) Numero  de  Modificaciones realizadas al  Plan Adquisición de Bienes Servicios y Obra Publica
 GAD 20172300007343 de febrero 01 de 2017, GAD 20172300016553 febrero 21 de 2017, GAD 20172300041123abril 28 de 2017, 
3) Publicación en la página web del FPS y SECOP se publicó en la página del fondo y en secoop ver paginas
 </t>
    </r>
    <r>
      <rPr>
        <b/>
        <sz val="28"/>
        <rFont val="Arial Narrow"/>
        <family val="2"/>
      </rPr>
      <t xml:space="preserve">NIVEL DE CUMPLIMIENTO 100% SATISFACTORIO.  MARIA FERNANDA FRAGOZO  
 </t>
    </r>
  </si>
  <si>
    <r>
      <t xml:space="preserve">se evidencia que en el  primer  semestre de  2017 se suministraron 564 resmas carta y oficio 333 a todos los procesos de la entidad.
 </t>
    </r>
    <r>
      <rPr>
        <b/>
        <sz val="28"/>
        <rFont val="Arial Narrow"/>
        <family val="2"/>
      </rPr>
      <t xml:space="preserve">NIVEL DE CUMPLIMIENTO 100% SATISFACTORIO.  MARIA FERNANDA FRAGOZO  </t>
    </r>
  </si>
  <si>
    <r>
      <t>se evidencia que en el primer semestre de 2017, se tomaron 154.001 fotocopias de todos los procesos correspondientes al control de fotocopiados del</t>
    </r>
    <r>
      <rPr>
        <b/>
        <sz val="28"/>
        <rFont val="Arial Narrow"/>
        <family val="2"/>
      </rPr>
      <t xml:space="preserve"> </t>
    </r>
    <r>
      <rPr>
        <sz val="28"/>
        <rFont val="Arial Narrow"/>
        <family val="2"/>
      </rPr>
      <t>FPS</t>
    </r>
    <r>
      <rPr>
        <b/>
        <sz val="28"/>
        <rFont val="Arial Narrow"/>
        <family val="2"/>
      </rPr>
      <t xml:space="preserve">. 
NIVEL DE CUMPLIMIENTO 100% SATISFACTORIO.  MARIA FERNANDA FRAGOZO  </t>
    </r>
  </si>
  <si>
    <r>
      <t xml:space="preserve">se evidencia que primer semestre de 2017 se actualizo los siguientes documentos: Se modificó el procedimiento  APGSAGADPT19      CONSTITUCION Y EJECUCION DE CAJA MENOR el cual se envió a transversalidad y el dia 5 de julio se envió para aprobacion en comité.
 </t>
    </r>
    <r>
      <rPr>
        <b/>
        <sz val="28"/>
        <rFont val="Arial Narrow"/>
        <family val="2"/>
      </rPr>
      <t xml:space="preserve">NIVEL DE CUMPLIMIENTO 70%ACEPTABLE.  MARIA FERNANDA FRAGOZO   </t>
    </r>
  </si>
  <si>
    <r>
      <t xml:space="preserve"> </t>
    </r>
    <r>
      <rPr>
        <sz val="28"/>
        <color indexed="8"/>
        <rFont val="Arial Narrow"/>
        <family val="2"/>
      </rPr>
      <t xml:space="preserve">se evidencia que el proceso de servicios administrativos documentaron: 
1. acciones de preventiva: CA01717-P documentada el 27   de marzo de 2017. 
2.acción correctiva:  CA013-17 documentada el 22  de marzo de 2017. 
</t>
    </r>
    <r>
      <rPr>
        <b/>
        <sz val="28"/>
        <color indexed="8"/>
        <rFont val="Arial Narrow"/>
        <family val="2"/>
      </rPr>
      <t xml:space="preserve">NIVEL DE CUMPLIMIENTO 100% SATISFACTORIO.  MARIA FERNANDA FRAGOZO    </t>
    </r>
  </si>
  <si>
    <r>
      <t xml:space="preserve">se evidencia que el pririmer semestre de 2017  se realizó  el envio de 58 carpetas al archivo central . 
 </t>
    </r>
    <r>
      <rPr>
        <b/>
        <sz val="28"/>
        <color indexed="8"/>
        <rFont val="Arial Narrow"/>
        <family val="2"/>
      </rPr>
      <t xml:space="preserve">NIVEL DE CUMPLIMIENTO 100% SATISFACTORIO.  MARIA FERNANDA FRAGOZO. </t>
    </r>
  </si>
  <si>
    <r>
      <rPr>
        <sz val="28"/>
        <color indexed="8"/>
        <rFont val="Arial Narrow"/>
        <family val="2"/>
      </rPr>
      <t>se evidencia que el primer semestre de 2017 se fijaron los sguientes compromisos laborales, ILBA CORREDOR LEYVA,  Pilar Laverde, Carolina Rincon, Jesus Garzon, Nelson Fernado Ramirez, Julio Cesar Gamez, Martha Ojeda, Jorge Otalora, Luis Alberto Segura Becerra, Hector Ruiz.</t>
    </r>
    <r>
      <rPr>
        <b/>
        <sz val="28"/>
        <color indexed="8"/>
        <rFont val="Arial Narrow"/>
        <family val="2"/>
      </rPr>
      <t xml:space="preserve"> 
NIVEL DE CUMPLIMIENTO 100% SATISFACTORIO.  MARIA FERNANDA FRAGOZO.  </t>
    </r>
  </si>
  <si>
    <r>
      <rPr>
        <sz val="28"/>
        <color indexed="8"/>
        <rFont val="Arial Narrow"/>
        <family val="2"/>
      </rPr>
      <t>se evidencia que el primer semestre de 2017  se  realizarón las evaluaciones de desempeño laboral de los sguientes funcionarios  ILBA CORREDOR LEYVA, Pilar Laverde, Carolina Rincon, Jesus Garzon, Nelson Fernado Ramirez, Julio Cesar Gamez, Martha Ojeda,</t>
    </r>
    <r>
      <rPr>
        <b/>
        <sz val="28"/>
        <color indexed="8"/>
        <rFont val="Arial Narrow"/>
        <family val="2"/>
      </rPr>
      <t xml:space="preserve"> 
NIVEL DE CUMPLIMIENTO 100% SATISFACTORIO.  MARIA FERNANDA FRAGOZO. </t>
    </r>
    <r>
      <rPr>
        <b/>
        <sz val="28"/>
        <color indexed="8"/>
        <rFont val="Arial Narrow"/>
        <family val="2"/>
      </rPr>
      <t xml:space="preserve"> </t>
    </r>
  </si>
  <si>
    <r>
      <t xml:space="preserve">se evidencia  en la carpeta 230.52.03 Plan de Acción  de 2017, correo enviado a publicaciones de la vigencia de 2017, asi mismos se pudo evidencar la publicacion en la pagina wed de la entidad. 
</t>
    </r>
    <r>
      <rPr>
        <b/>
        <sz val="28"/>
        <rFont val="Arial Narrow"/>
        <family val="2"/>
      </rPr>
      <t>NIVEL DE CUMPLIMIENTO 100% SATISFACTORIO.  MARIA FERNANDA FRAGOZO</t>
    </r>
  </si>
  <si>
    <r>
      <t>Se evidencia que en el primer semestre de 2017 se elaboró: 1).  Cierre  de Inventarios trimestrales de Bienes Muebles de consumo devolutivos actualizados con corte a Diciembre 2016 memorando GAD 20172300002763 de enero 19 de 2017  y cierre con corte marzo de 2017 con memorando GAD 20172300035543 de abril 7 de 2017                                                                                                                                                                                                                                                                                                                                                                                                                                                                                                                                                                                                                                                                                                 2) Acta  de inventario físico No. 001  con corte  Diciembre de  2016 de fecha enero 10 de 2017, se evidencia en la carpeta cierre de Inventarios de diciembre de 2016 TR 230.11. 01 y cierre de inventarios a marzo 2017 230 11 01</t>
    </r>
    <r>
      <rPr>
        <b/>
        <sz val="28"/>
        <rFont val="Arial Narrow"/>
        <family val="2"/>
      </rPr>
      <t>.
NIVEL DE CUMPLIMIENTO 100% SATISFACTORIO.  MARIA FERNANDA FRAGOZO.</t>
    </r>
  </si>
  <si>
    <r>
      <t xml:space="preserve">se evidencia en la carpeta carpeta 230.21.03  loes memorando correspondientes a las ciudades Bogotá GAD 20172300002723, Bucaramanga GAD 20172300003033, Cali GAD 20172300003043 ,  Santa Marta GAD 20172300003013, Cali GAD 20162300003823, Medellín 20172300003023, solicitando las constitución de las cajas menores. 
</t>
    </r>
    <r>
      <rPr>
        <b/>
        <sz val="28"/>
        <color indexed="8"/>
        <rFont val="Arial Narrow"/>
        <family val="2"/>
      </rPr>
      <t>NIVEL DE CUMPLIMIENTO 100% SATISFACTORIO.  MARIA FERNANDA FRAGOZO</t>
    </r>
  </si>
  <si>
    <r>
      <t xml:space="preserve">Se evidencia que durante el Primer semestre el Proceso Gestion de TIC´S Documento en terminos de oportunidad 4 acciones preventiva en el Plan de Manejo de Riesgos (CI00117-P, CI00217-P, CI00317-P, CI00417-P) y 3 no conformidades reales en el Plan de Mejoramiento Institucional (CI00317, CI00417, CI00517);  identificadas a traves de las diferentes auditorias programadas, evidencia que se encuentra reflejada en los planes publicados.
</t>
    </r>
    <r>
      <rPr>
        <b/>
        <sz val="28"/>
        <rFont val="Arial Narrow"/>
        <family val="2"/>
      </rPr>
      <t>NIVEL DE CUMPLIMIENTO 100% SATISFACTORIO.  ENIO ROMERO DANGOND</t>
    </r>
  </si>
  <si>
    <r>
      <t xml:space="preserve">Se evidencia que durante el Primer Semestre de 2017, se atendieron las diez (10) conciliaciones requeridas, las cuales corresponden a los meses de Enero a Mayo 2017,  5 por la unidad salud y 5 por la unidad pensión. quedando pendiente el mes de Diciembre de 2016
</t>
    </r>
    <r>
      <rPr>
        <b/>
        <sz val="28"/>
        <rFont val="Arial Narrow"/>
        <family val="2"/>
      </rPr>
      <t>NIVEL DE CUMPLIMIENTO 83% ACEPTABLE  ENIO ROMERO DANGOND</t>
    </r>
  </si>
  <si>
    <r>
      <t xml:space="preserve">Se evidencia que durante el Segundo Semestre se realizo la entrega de 24 equipos de computo, de acuerdo a la programacion, evidencia que se encuentra en el Formato de Distribucion Equipos Nuevos APGTSOPSFO03.
</t>
    </r>
    <r>
      <rPr>
        <b/>
        <sz val="28"/>
        <rFont val="Arial Narrow"/>
        <family val="2"/>
      </rPr>
      <t>NIVEL DE CUMPLIMIENTO 100% SATISFACTORIO.  ENIO ROMERO DANGOND</t>
    </r>
  </si>
  <si>
    <r>
      <t xml:space="preserve">Se evidencia que durante el Primer Semestre se realizo una visita de Inspeccion para el levantamiento de la informacion de los equipos de la entidad para efectuar la actualizacion de las hojas de vida de los equipos de computo de toda la entidad, evidencia que se encuentra en el equipo del funcionario Rosmel Acosta.
</t>
    </r>
    <r>
      <rPr>
        <b/>
        <sz val="28"/>
        <rFont val="Arial Narrow"/>
        <family val="2"/>
      </rPr>
      <t>NIVEL DE CUMPLIMIENTO 100% SATISFACTORIO.  ENIO ROMERO DANGOND</t>
    </r>
  </si>
  <si>
    <r>
      <t xml:space="preserve">Se evidencia que el primer semestre fueron presentados 2 informes de seguimiento a convenios a travez de memorandos GTE 20174100011703 Y GTE 20174100062833.
 </t>
    </r>
    <r>
      <rPr>
        <b/>
        <sz val="28"/>
        <rFont val="Arial Narrow"/>
        <family val="2"/>
      </rPr>
      <t xml:space="preserve">NIVEL DE CUMPLIMIENTO 100% SATISFACTORIO.  MARIA FERNANDA FRAGOZO   </t>
    </r>
  </si>
  <si>
    <r>
      <t xml:space="preserve">se evidencia que el GIT de tesoreria realizó el nivel de gestión de las depuraciones de las conciliaciones bancarias durante el primer semestre estuvo en el 99.76 %, donde las partidas màs relevantes corresponden a embargos judiciales, los cuales se gestionaron de manera oportuna hacia la oficina jurìdica de la Entidad.
</t>
    </r>
    <r>
      <rPr>
        <b/>
        <sz val="28"/>
        <rFont val="Arial Narrow"/>
        <family val="2"/>
      </rPr>
      <t xml:space="preserve">NIVEL DE CUMPLIMIENTO 100% SATISFACTORIO.  MARIA FERNANDA FRAGOZO  </t>
    </r>
    <r>
      <rPr>
        <sz val="28"/>
        <rFont val="Arial Narrow"/>
        <family val="2"/>
      </rPr>
      <t xml:space="preserve">
</t>
    </r>
  </si>
  <si>
    <r>
      <t>se evidencia que durante el primer semestre de 2017, se expidieron 644 Certificados de disponibilidad Presupuestal  (Unidad Salud: 355, Unidad Pensión: 203 y Subunidad Pensión ISS: 86) de manera oportuna, de acuerdo con  la disponibilidad presupuestal
Se evidencia en las carpetas</t>
    </r>
    <r>
      <rPr>
        <b/>
        <sz val="28"/>
        <rFont val="Arial Narrow"/>
        <family val="2"/>
      </rPr>
      <t xml:space="preserve"> </t>
    </r>
    <r>
      <rPr>
        <sz val="28"/>
        <rFont val="Arial Narrow"/>
        <family val="2"/>
      </rPr>
      <t xml:space="preserve">( CERTIFICADOS DE DISPONIBILIDAD  PRESUPUESTAL 2017 </t>
    </r>
    <r>
      <rPr>
        <b/>
        <sz val="28"/>
        <rFont val="Arial Narrow"/>
        <family val="2"/>
      </rPr>
      <t xml:space="preserve">)NIVEL DE CUMPLIMIENTO 100% SATISFACTORIO.  MARIA FERNANDA FRAGOZO  </t>
    </r>
  </si>
  <si>
    <r>
      <t xml:space="preserve">se evidencia que el Git de contabilidad presento  tramitó 23 solicitudes de Recursos de Acreedores Reintegrados a Tesoreria y se efectuaron 5 devoluciones definitivas de mesadas de Prosocial a la Dirección del Tesoro Nacional.
</t>
    </r>
    <r>
      <rPr>
        <b/>
        <sz val="28"/>
        <rFont val="Arial Narrow"/>
        <family val="2"/>
      </rPr>
      <t xml:space="preserve"> NIVEL DE CUMPLIMIENTO SATISFACTORIO  100% .  MARIA FERNANDA FRAGOZO.</t>
    </r>
    <r>
      <rPr>
        <sz val="28"/>
        <rFont val="Arial Narrow"/>
        <family val="2"/>
      </rPr>
      <t xml:space="preserve">    </t>
    </r>
  </si>
  <si>
    <r>
      <t xml:space="preserve">se evidencia que el GIT de tesoreria presentó el estado de portafolio de inverciones como insumo para realizar las diferentes conciliaciones entre procesos. 
</t>
    </r>
    <r>
      <rPr>
        <b/>
        <sz val="28"/>
        <rFont val="Arial Narrow"/>
        <family val="2"/>
      </rPr>
      <t xml:space="preserve">NIVEL DE CUMPLIMIENTO 100% SATISFACTORIO.  MARIA FERNANDA FRAGOZO.  </t>
    </r>
    <r>
      <rPr>
        <sz val="28"/>
        <rFont val="Arial Narrow"/>
        <family val="2"/>
      </rPr>
      <t xml:space="preserve">
</t>
    </r>
  </si>
  <si>
    <r>
      <t>Se evidencia que  de acuerdo al crnograma establecido, el GIT de tesoreria realizó la entrega del archivo central un total de 73 carpetas correspondientes a lso movimientos diarrios de tesoreia del año 1994,</t>
    </r>
    <r>
      <rPr>
        <b/>
        <sz val="28"/>
        <rFont val="Arial Narrow"/>
        <family val="2"/>
      </rPr>
      <t xml:space="preserve"> NIVEL DE CUMPLIMIENTO 100% SATISFACTORIO.  MARIA FERNANDA FRAGOZO. </t>
    </r>
  </si>
  <si>
    <r>
      <t xml:space="preserve">se  evidencia la presentanción de dos informes de gestión contable  con corte a Diciembre de 2016 y a Marzo de 2017 los cuales fueron entregados a la Subdirección Financiera.  Encontrados  documentos seencuentran en la carpeta </t>
    </r>
    <r>
      <rPr>
        <b/>
        <sz val="28"/>
        <rFont val="Arial Narrow"/>
        <family val="2"/>
      </rPr>
      <t xml:space="preserve">GCO420-1901  
NIVEL DE CUMPLIMIENTO 100% SATISFACTORIO.  MARIA FERNANDA FRAGOZO   </t>
    </r>
  </si>
  <si>
    <r>
      <t xml:space="preserve">se evidencia que el GIT de tesoreria realizó la  evolución definitiva de recursos de acreedores varios por pensionados fallecidos  de FCN $194,159.400 y por pensioonados de PROSOCIAL se efectuó devoluciòn definitiva por superar los tres años sin haber sido reclamadas por valor de $1,444,443. Está pendiente de trasladar de PROSOCIAL la suma de $85,311  la cual se ofició a Prestaciones Económicas con memorando GTE 20174100046483  de mauyo 18-2017   con el fin de que certifique si no hay trámite pendiente de tramitar que interrumpa términos. 
</t>
    </r>
    <r>
      <rPr>
        <b/>
        <sz val="28"/>
        <rFont val="Arial Narrow"/>
        <family val="2"/>
      </rPr>
      <t xml:space="preserve">NIVEL DE CUMPLIMIENTO 100% SATISFACTORIO.  MARIA FERNANDA FRAGOZO.  </t>
    </r>
  </si>
  <si>
    <r>
      <t>se evidencia que durante el primer semestre de 2017 se efectuaron 85 liquidaciones discriminadas de la siguiente forma:  APORTES COBRO COACTIVO ISS: 41, CUOTAS COBRO COACTIVO ISS: 32, INDEXACIONES: 9, INTERESES MORATORIOS:3; frente a un total de 85 liquidaciones solicitadas y requeridas. encuentran en el  en correo electrónico enviado por parte de paolal@fondo a la Subdirección Financiera el dia 07 de Julio de 2017</t>
    </r>
    <r>
      <rPr>
        <b/>
        <sz val="28"/>
        <rFont val="Arial Narrow"/>
        <family val="2"/>
      </rPr>
      <t xml:space="preserve">. 
NIVEL DE CUMPLIMIENTO 100% SATISFACTORIO.  MARIA FERNANDA FRAGOZO. </t>
    </r>
  </si>
  <si>
    <r>
      <t>se evidencia la carpeta TRD 2103 la entrega del archivo del año 2015 correspondientes a  5 cajas que se componen de 58 carpetas  Con fecha Junio 2 de 2017.</t>
    </r>
    <r>
      <rPr>
        <b/>
        <sz val="28"/>
        <rFont val="Arial Narrow"/>
        <family val="2"/>
      </rPr>
      <t xml:space="preserve">  
NIVEL DE CUMPLIMIENTO 100% SATISFACTORIO.  MARIA FERNANDA FRAGOZO. </t>
    </r>
  </si>
  <si>
    <r>
      <t xml:space="preserve">se evidencia en la carpeta TRD-1901 del GIT DE CONTABILIDAD  6  concialiaciones ccorrespondientes  en lo correspondiente a Recaudo de Aportes.
</t>
    </r>
    <r>
      <rPr>
        <b/>
        <sz val="28"/>
        <rFont val="Arial Narrow"/>
        <family val="2"/>
      </rPr>
      <t xml:space="preserve">NIVEL DE CUMPLIMIENTO 100% SATISFACTORIO.  MARIA FERNANDA FRAGOZO.  </t>
    </r>
  </si>
  <si>
    <r>
      <t>Se evidencia que en el primer semestre de 2017  de dcumento  1 No Conformidad en términos, en la fecha 17/03/2017, con código CA01417.</t>
    </r>
    <r>
      <rPr>
        <b/>
        <sz val="28"/>
        <rFont val="Arial Narrow"/>
        <family val="2"/>
      </rPr>
      <t xml:space="preserve"> 
NIVEL DE CUMPLIMIENTO SATISFACTORIO  100% .  MARIA FERNANDA FRAGOZO   </t>
    </r>
  </si>
  <si>
    <r>
      <t xml:space="preserve">Se evidencia que durante el semestre se requerian actualizar un total de 35 documentos registrados en el Plan de Mejoramiento Institucional, discriminados en 27 procedimientos, 06 formatos, 01 instructivo y 01  Ficha de caracterización, por lo cual se se dio un avance importante de actualización de documentos, los cuales se encuentran en diferentes etapas del proceso, evidenciando 11  documentos actualizados con acto administrativo, 03 documentos actualizados en etapa de transversalidad y 16  documentos actualizados en revisión técnica, para un total de  30 documentos actualizados  y 05  documentos pendientes por actualizar. Las evidencias se encuentran en las carpetas GCO-4201901 PLANEACIÓN EJECUCIÓN AUTOEVALUACIÓN DEL PROCESO 2017, y la carpeta de soporte SISTEMA INTEGRAL DE GESTIÓN de la Subdirección Financiera. 
</t>
    </r>
    <r>
      <rPr>
        <b/>
        <sz val="28"/>
        <rFont val="Arial Narrow"/>
        <family val="2"/>
      </rPr>
      <t xml:space="preserve">NIVEL DE CUMPLIMIENTO ACEPTABIE  80% .  MARIA FERNANDA FRAGOZO. </t>
    </r>
  </si>
  <si>
    <r>
      <t xml:space="preserve">se evidencia que presentaron de manera oportuna la concertación de compromisos laborales y competencias comportamentales, de los funcionarios de planta de la Subdirección Financiera correspondientes a SERGIO DANIEL MARTINEZ Y RUBIELA QUICENO ECHEVERRY, el dia 28 de Febrero de 2017, mediante Memorando No. SFI-20174000019013. 
</t>
    </r>
    <r>
      <rPr>
        <b/>
        <sz val="28"/>
        <rFont val="Arial Narrow"/>
        <family val="2"/>
      </rPr>
      <t xml:space="preserve">NIVEL DE CUMPLIMIENTO SATISFACTORIO  100% .  MARIA FERNANDA FRAGOZO   </t>
    </r>
  </si>
  <si>
    <r>
      <t xml:space="preserve">se evidencia la entrega oportuna de las evaluaciones de los funcionarios de los funcionarios de planta de la Subdirección Financiera, correspondientes a SERGIO DANIEL MARTINEZ Y RUBIELA QUICENO ECHEVERRY, el dia 15 de Febrero de 2017, tambien se entregaron los seguimientos de los compromisos con sus respectivas evidencias el dia 20 de Junio de 2017 y el 30 de Junio de 2017. 
</t>
    </r>
    <r>
      <rPr>
        <b/>
        <sz val="28"/>
        <rFont val="Arial Narrow"/>
        <family val="2"/>
      </rPr>
      <t xml:space="preserve">NIVEL DE CUMPLIMIENTO SATISFACTORIO  100% .  MARIA FERNANDA FRAGOZO   </t>
    </r>
  </si>
  <si>
    <r>
      <t>se evidencia que  GIT de Tesorería presentó de manera oportuna a la oficina de Talento Humano  los compromisos laborales en la fecha FEBRERO 28 DE 2017.</t>
    </r>
    <r>
      <rPr>
        <b/>
        <sz val="28"/>
        <rFont val="Arial Narrow"/>
        <family val="2"/>
      </rPr>
      <t xml:space="preserve"> 
NIVEL DE CUMPLIMIENTO SATISFACTORIO  100% .  MARIA FERNANDA FRAGOZO      </t>
    </r>
  </si>
  <si>
    <r>
      <t xml:space="preserve">Se evidencia que se  entregaron de manera oportuna las evaluaciones de los funcionarios de planta del Grupo Interno de Tesoreria el dia 14 de Febrero de 2017, tambien se entregaron los seguimientos de los compromisos con sus respectivas evidencias el dia 30 de Junio de 2017.
</t>
    </r>
    <r>
      <rPr>
        <b/>
        <sz val="28"/>
        <rFont val="Arial Narrow"/>
        <family val="2"/>
      </rPr>
      <t>NIVEL DE CUMPLIMIENTO SATISFACTORIO  100% .  MARIA FERNANDA FRAGOZO</t>
    </r>
    <r>
      <rPr>
        <sz val="28"/>
        <rFont val="Arial Narrow"/>
        <family val="2"/>
      </rPr>
      <t xml:space="preserve">     </t>
    </r>
  </si>
  <si>
    <r>
      <t xml:space="preserve">se evidencia que el Git de contabilidad presento en terminos de oportunidad los compromisos laborales en la fecha 28 de febrero del presente año,  
</t>
    </r>
    <r>
      <rPr>
        <b/>
        <sz val="28"/>
        <rFont val="Arial Narrow"/>
        <family val="2"/>
      </rPr>
      <t xml:space="preserve">NIVEL DE CUMPLIMIENTO SATISFACTORIO  100% .  MARIA FERNANDA FRAGOZO    </t>
    </r>
  </si>
  <si>
    <r>
      <t xml:space="preserve">Se evidencias que se entrego el desempeño laboral con base a los compromisos laborales el 30/06/2017, concertados para la vigencia 2017-2018 con los funcionarios de carrera administrativa que se encuentran laborando en el GIT de Contabilidad.  
</t>
    </r>
    <r>
      <rPr>
        <b/>
        <sz val="28"/>
        <rFont val="Arial Narrow"/>
        <family val="2"/>
      </rPr>
      <t xml:space="preserve">NIVEL DE CUMPLIMIENTO SATISFACTORIO  100% .  MARIA FERNANDA FRAGOZO     </t>
    </r>
  </si>
  <si>
    <r>
      <t>se evidencia que el primer semestre de 2017 se solicitó a recursos financieros para avalúos técnicos el dia 17 mayo de 2017, con memorando GAD 20172300046213 por la suma de  por la suma de $30.000.000.oo.</t>
    </r>
    <r>
      <rPr>
        <b/>
        <sz val="28"/>
        <rFont val="Arial Narrow"/>
        <family val="2"/>
      </rPr>
      <t xml:space="preserve"> 
NIVEL DE CUMPLIMIENTO SATISFACTORIO  100% .  MARIA FERNANDA FRAGOZO     </t>
    </r>
  </si>
  <si>
    <r>
      <t xml:space="preserve">se evidencian los correos enviados solitando las facturas de impuesto predial y complementario  de los inmuebles con titularidad  plena   propiedad del  FPS,  del Guamo., Espinal, Tebaida, Quimbaya, Chinchiná, Anolaima, Obando,  Ambalema,  Zipacon, La Dorada, Montenegro, Piendamo, San Roque, Caracolí , Neiva, Buga Guadalajara, Aguadas, Barbosa, Puerto Berrio, Itagüí, Bogotá, Popayán, Yumbo, Bucaramanga,
 </t>
    </r>
    <r>
      <rPr>
        <b/>
        <sz val="28"/>
        <rFont val="Arial Narrow"/>
        <family val="2"/>
      </rPr>
      <t xml:space="preserve">NIVEL DE CUMPLIMIENTO SATISFACTORIO  100% .  MARIA FERNANDA FRAGOZO      </t>
    </r>
  </si>
  <si>
    <r>
      <t xml:space="preserve">1- Se evidencia el tramite del pago del impuesto predial por inmueble de los municipios BOGOTA, memorando GAD- 20172300021763, NEIVA- memorando GAD- 20172300023223, ZIPACON- memorando- GAD- 2172300043993, BUGA- memornado- GAD 20172300029323, CARACOLI- memorando- GAD- 20172300044003, PUERTO BERRIO- memorando GAD- 201723000029623, ITAGUI- memorando GAD- 20172300044753, POPAYAN- memorando GAD- 20172300023083, BARBOZA ANTIOQUIA memorando GAD- 20172300043983, MONTENEGRO- memorando GAD- 20172300029363,  YUMBO memorando GAD- 20172300029393, GUAMO- memorando GAD- 20172300046673, BUCARAMANGA memorando GAD- 20172300004903.  asi mismo se elaborarón las conciiaciones del primer semestre de 2017.   
</t>
    </r>
    <r>
      <rPr>
        <b/>
        <sz val="28"/>
        <rFont val="Arial Narrow"/>
        <family val="2"/>
      </rPr>
      <t xml:space="preserve">NIVEL DE CUMPLIMIENTO SATISFACTORIO  100% .  MARIA FERNANDA FRAGOZO    </t>
    </r>
  </si>
  <si>
    <r>
      <t>se evidencia que el proceso de bienes tranferidos  documento en tiempo oportuno:
acciones correctivas: CA016-17, CA017-17.
Acciones Preventivas.</t>
    </r>
    <r>
      <rPr>
        <b/>
        <sz val="28"/>
        <color indexed="8"/>
        <rFont val="Arial Narrow"/>
        <family val="2"/>
      </rPr>
      <t xml:space="preserve"> </t>
    </r>
    <r>
      <rPr>
        <sz val="28"/>
        <color indexed="8"/>
        <rFont val="Arial Narrow"/>
        <family val="2"/>
      </rPr>
      <t>CA01817-P.</t>
    </r>
    <r>
      <rPr>
        <b/>
        <sz val="28"/>
        <color indexed="8"/>
        <rFont val="Arial Narrow"/>
        <family val="2"/>
      </rPr>
      <t xml:space="preserve"> 
NIVEL DE CUMPLIMIENTO SATISFACTORIO  100% .  MARIA FERNANDA FRAGOZO    </t>
    </r>
    <r>
      <rPr>
        <sz val="28"/>
        <color indexed="8"/>
        <rFont val="Arial Narrow"/>
        <family val="2"/>
      </rPr>
      <t xml:space="preserve"> </t>
    </r>
  </si>
  <si>
    <r>
      <t xml:space="preserve">se evidencia que el primer semestre de 2017, el proceso de bienes tranferidos:
1.Avaluó Técnico de bienes muebles código APGBTGADPT01,  aprobado Resolución No. 0811 de Junio5 de 2017. Avance 100%
2. Aprovechamiento de Bienes Muebles código APGBTGADPT02,  aprobado Resolución No. 0811 de Junio5 de 2017. Avance 100%
3. Venta de bienes muebles código APGBTGADPT03,  aprobado Resolución No. 0811 de Junio5 de 2017. Avance 100%
4. Comodato de bienes muebles PGBTGADPT04, se aprobó con Resolución 1093 - 26/06/2015 avance el 100%
5. Procedimiento Tramite de Pago de Impuesto Predial y Valorización código APGBTGADPT05 aprobado Resolución No. 0811 de Junio5 de 2017. Avance 100%
6.  Perdida o hurto de bienes muebles código APGBTGADPT06, se aprobó con Resolución 0736 11 de mayo de 2017. Avance el 100%
7. Baja de bienes muebles por obsolescencia inservibles fue aprobado con Resolución 1897 - 10/11/2015 y se pasó al proceso Gestión Servicios Administrativos. Avance el 100%
8. Arrendamiento de inmuebles negociación y legalización código APGBTGADPT08, fue aprobado con Resolución 0487 - 18/03/2016. Avance 100%
9. Titulación de predios transferidos código APGBTGADPT09, se aprobó con Resolución 0736 11 de mayo de 2017. Avance el 100%
 10.  Avaluó técnico de bienes inmuebles APGBTGADPT10 aprobado con Resolución 1663 de sep 13 de 2016. Avance 100%
11. Negociación y legalización venta de bienes inmuebles APGBTGADPT11 se solicitó  modificación y se envió a la oficina  de planeación y sistemas nuevamente  para revisión  técnica en mayo 8 de 2017 para revisión técnica. Avance 20%  
12. Con respecto al procedimiento COMODATOS BIENES INMUEBLES  APGBTGADPT12 fue unido y aprobado en el procedimiento  Comodato de bienes muebles PGBTGADPT04, se aprobó con Resolución 1093 - 26/06/2015 avance el 100%
13.  Des englobe de bienes inmuebles código APGBTGADPT13 se solicitó  modificación y se envió a la oficina  de planeación y sistemas nuevamente para revisión  técnica en mayo 8 de 2017 para revisión técnica. Avance 20%
14.  Escrituración y venta de Inmuebles código APGBTGADPT14 se solicitó  modificación y se envió a la oficina  de planeación y sistemas nuevamente para revisión  técnica en mayo 8 de 2017 para revisión técnica. Avance 20%
15. Seguimientos de contratos de arrendamiento Código  APGBTGADPT15, se solicitó  modificación y se envió a la oficina  de planeación y sistemas nuevamente para revisión  técnica en mayo 8 de 2017 para revisión técnica. Avance 20%
16. Cobro coactivo por impuestos de inmuebles código  APGBTGADPT18 , en junio 14 de mayo se envió a la oficina de Planeación y Sistemas para revisión técnica ver carpeta Plan de mejoramiento Institucional.  Avance 20% 
</t>
    </r>
    <r>
      <rPr>
        <b/>
        <sz val="28"/>
        <rFont val="Arial Narrow"/>
        <family val="2"/>
      </rPr>
      <t xml:space="preserve">NIVEL DE CUMPLIMIENTO ACEPTABLE   75 % .  MARIA FERNANDA FRAGOZO     </t>
    </r>
  </si>
  <si>
    <r>
      <t xml:space="preserve">Se evidencia que el primer semestre de 2017, se elaborarón 5 bienes muebles del listado de bienes muebles suceptibles de ser comercializados, asi mismo se evidencia Se elaboró memorando GAD 20172300026723 de marzo 23 de 2017.
</t>
    </r>
    <r>
      <rPr>
        <b/>
        <sz val="28"/>
        <rFont val="Arial Narrow"/>
        <family val="2"/>
      </rPr>
      <t xml:space="preserve">NIVEL DE CUMPLIMIENTO SATISFACTORIO  100% .  MARIA FERNANDA FRAGOZO     </t>
    </r>
  </si>
  <si>
    <r>
      <t xml:space="preserve">se evidencia en la vigencia de 2017, los compromisos laborales del funcionario Jorge Otalora.  
</t>
    </r>
    <r>
      <rPr>
        <b/>
        <sz val="28"/>
        <rFont val="Arial Narrow"/>
        <family val="2"/>
      </rPr>
      <t xml:space="preserve">NIVEL DE CUMPLIMIENTO SATISFACTORIO  100% .  MARIA FERNANDA FRAGOZO    </t>
    </r>
  </si>
  <si>
    <r>
      <t>se evidencia que en  la vigencia de 2017  se realizó la evaluación de desempeño laboral l funcionario Jorge Otalora.</t>
    </r>
    <r>
      <rPr>
        <b/>
        <sz val="28"/>
        <rFont val="Arial Narrow"/>
        <family val="2"/>
      </rPr>
      <t xml:space="preserve"> 
NIVEL DE CUMPLIMIENTO SATISFACTORIO  100% .  MARIA FERNANDA FRAGOZO     
 </t>
    </r>
  </si>
  <si>
    <t xml:space="preserve">En el primer semestre del 2017 se encuentras en tramite de actualizacion los documentos </t>
  </si>
  <si>
    <r>
      <t xml:space="preserve">se evidencia que el plan de acción de gestión ambiental fue aprobado por el comité de desarrollo administrativo, asi mismo el PIGA, fue publicado el 07 de julio de 2017.
</t>
    </r>
    <r>
      <rPr>
        <b/>
        <sz val="28"/>
        <color indexed="8"/>
        <rFont val="Arial Narrow"/>
        <family val="2"/>
      </rPr>
      <t xml:space="preserve">NIVEL DE CUMPLIMIENTO 100% SATISFACTORIO.  MARIA FERNANDA FRAGOZO        </t>
    </r>
  </si>
  <si>
    <r>
      <t xml:space="preserve">Se evidencia que se presento evaluacion de desempeño  de los funcionarios :
1. SERGIO VELEZ GONZALEZ 
2. NAGE AUN QUICENA
3. BENJAMIN HERRERA VESGA 
4. ISABEL CRISTINA GALLO MEJIA
El dia 14 de Febrero del 2017 a la oficina de Talento Humano. 
</t>
    </r>
    <r>
      <rPr>
        <b/>
        <sz val="28"/>
        <rFont val="Arial Narrow"/>
        <family val="2"/>
      </rPr>
      <t>NIVEL DE CUMPLIMIENTO 100%  SATISFACTORIO.  ENIO ROMERO DANGOND</t>
    </r>
    <r>
      <rPr>
        <sz val="28"/>
        <rFont val="Arial Narrow"/>
        <family val="2"/>
      </rPr>
      <t xml:space="preserve">
</t>
    </r>
  </si>
  <si>
    <r>
      <t xml:space="preserve">
Se evidencia que el Grupo de Trabajo Control Interno presentó ante el Comité Coordinador del Sistemas de Control Interno y Calidad, los programas anuales de auditorias de Evaluación Independente de la vigencia 2017 y Sistema Integral de Gestión MECI CALIDAD del primer semestre de 2017 para su respectiva aprobación, evidencias soportadas segun acta No. 001 en la carpeta actas comite control interno 2017 TRD 110-08-09. asi mismo los programas se encuentran publicados en la Intranet  http://fondo/plantilla.asp?id=Control_interno.asp   
</t>
    </r>
    <r>
      <rPr>
        <b/>
        <sz val="28"/>
        <rFont val="Arial Narrow"/>
        <family val="2"/>
      </rPr>
      <t>NIVEL DE CUMPLIMIENTO 100%. MARTHA  LILIANA GARCIA LEIVA</t>
    </r>
    <r>
      <rPr>
        <sz val="28"/>
        <rFont val="Arial Narrow"/>
        <family val="2"/>
      </rPr>
      <t xml:space="preserve">
</t>
    </r>
  </si>
  <si>
    <r>
      <t xml:space="preserve">Se evidecia que durante la vigencia 2017, el Grupo de Trabajo Control Interno Coordinó la ejecución del programa de auditorias del Sistema Integral de Gestión MECI CALIDAD asi: se ejecutaron 14 auditorias a los diferentes procesos del FPS durante cada semestre tal como se encontraba programado. Evidencias que son soportadas en la TRD 110-41-03.
</t>
    </r>
    <r>
      <rPr>
        <b/>
        <sz val="28"/>
        <rFont val="Arial Narrow"/>
        <family val="2"/>
      </rPr>
      <t>NIVEL DE CUMPLIMIENTO 100%. MARTHA  LILIANA GARCIA LEIVA</t>
    </r>
  </si>
  <si>
    <r>
      <t xml:space="preserve">Se evidecia que el Grupo de Trabajo de Control Interno durante el primer semestre de 2017 dio cumplimiento a la transferencia documental correspondiente a la vigencia 2015 el pasado 28/04/2017.
</t>
    </r>
    <r>
      <rPr>
        <b/>
        <sz val="28"/>
        <rFont val="Arial Narrow"/>
        <family val="2"/>
      </rPr>
      <t>NIVEL DE CUMPLIMIENTO 100%. MARTHA  LILIANA GARCIA LEIVA</t>
    </r>
  </si>
  <si>
    <r>
      <t xml:space="preserve">Se evidencia que fue presentado  el pasado 27 de enero de 2017 al Grupo Interno de Trabajo de Talento Humano la concertación de la funcionaria Angelica Martinez.
</t>
    </r>
    <r>
      <rPr>
        <b/>
        <sz val="28"/>
        <rFont val="Arial Narrow"/>
        <family val="2"/>
      </rPr>
      <t>NIVEL DE CUMPLIMIENTO 100%. MARTHA  LILIANA GARCIA LEIVA</t>
    </r>
  </si>
  <si>
    <r>
      <t xml:space="preserve">Se evidencia que fue presentado  el pasado 27 de enero de 2017al Grupo Interno de Trabajo de Talento Humano la evaluación de desempeño de la funcionaria Angelica Martinez.
</t>
    </r>
    <r>
      <rPr>
        <b/>
        <sz val="28"/>
        <rFont val="Arial Narrow"/>
        <family val="2"/>
      </rPr>
      <t>NIVEL DE CUMPLIMIENTO 100%. MARTHA  LILIANA GARCIA LEIVA</t>
    </r>
  </si>
  <si>
    <r>
      <t xml:space="preserve">Se evidencia que el Grupo de Trabajo Control Interno , realizo 24 auditorias en términos de oprtunidad de tipo evaluación independiente de un total 43 auditorias en terminos de oportunidad; no se realizaron 20 auditorias por las siguientes razones.  </t>
    </r>
    <r>
      <rPr>
        <b/>
        <sz val="28"/>
        <rFont val="Arial Narrow"/>
        <family val="2"/>
      </rPr>
      <t>A.</t>
    </r>
    <r>
      <rPr>
        <sz val="28"/>
        <rFont val="Arial Narrow"/>
        <family val="2"/>
      </rPr>
      <t xml:space="preserve"> Por falta de presupuesto para viaticos no se realizaron 8 auditorias a las oficinas a nivel nacional que se debian realizar en el mes de abril y mayo de 2017; </t>
    </r>
    <r>
      <rPr>
        <b/>
        <sz val="28"/>
        <rFont val="Arial Narrow"/>
        <family val="2"/>
      </rPr>
      <t>B.</t>
    </r>
    <r>
      <rPr>
        <sz val="28"/>
        <rFont val="Arial Narrow"/>
        <family val="2"/>
      </rPr>
      <t xml:space="preserve"> Por falta de personal a cargo de la oficina no se logro realizar 12 auditorias programadas a los diferentes procesos de la entidad. CUMPLIMIENTO DEL PROGRAMA 55%. 
</t>
    </r>
    <r>
      <rPr>
        <b/>
        <sz val="28"/>
        <rFont val="Arial Narrow"/>
        <family val="2"/>
      </rPr>
      <t>2.</t>
    </r>
    <r>
      <rPr>
        <sz val="28"/>
        <rFont val="Arial Narrow"/>
        <family val="2"/>
      </rPr>
      <t xml:space="preserve">Durante el primer semestre de 2017 el Grupo de Trabajo de Control Interno realizo el seguimiento a los diferentes planes institucionales asi: ENERO: se realizo oportunamente los seguimiento a los planes PMI, PMR, PLAN FORTALECIMIENTO DEL SIG, PLAN ESTRATEGICO, INDICADORES DE GESTION, PNC, PLAN ANTICORRUPCION Y SE REALIZO EXTEMPORANEO EL SEGUIMIENTO AL PLAN DE ACCION.
MARZO: se realizo el seguimiento al PLAN DE FORTALECIMIENTO DEL SIG .
ABRIL: se realizo el seguimiento al PMR, PMI y PLAN ESTRATEGICO Y PNC
MAYO: se realizo seguimiento al PLAN ANTICORRUPCION Y DE ATENCION AL CIUDADANO Y PLAN DE FORTALECIMIENTO. Evidencia en la Intranet y pagina WEB del FPS.
CUMPLIMIENTO DEL 93%
</t>
    </r>
    <r>
      <rPr>
        <b/>
        <sz val="28"/>
        <rFont val="Arial Narrow"/>
        <family val="2"/>
      </rPr>
      <t>NIVEL DE CUMPLIMIENTO 75%. MARTHA  LILIANA GARCIA LEIVA</t>
    </r>
  </si>
  <si>
    <r>
      <t xml:space="preserve">Se evidencia que durante el primer semestre se efectuaron conciliaciones con los procesos de Servicios administrativos, Juridica, Talento Humano, Prestaciones Economicas y Gestión de Cobro y los conceptos conciliados corresponden a Gestión Bienes Compras, Inmuebles, procesos laborales, nominas de Empleados y pensionados; morosos de salud, Bienes entregados a terceros, Arrendamientos, Pago a Contratistas y que corresponden a los periodos Diciembre 2016 a Mayo 2017.
</t>
    </r>
    <r>
      <rPr>
        <b/>
        <sz val="28"/>
        <rFont val="Arial Narrow"/>
        <family val="2"/>
      </rPr>
      <t>NIVEL DE CUMPLIMIENTO 81% ACEPTABLE.  MARIA FERNANDA FRAGOZO</t>
    </r>
  </si>
  <si>
    <r>
      <t>se evidenci que durante el primer semestre de 2017 se expidieron 1336 Registros Presupuestales  (Unidad Salud: 546, Unidad Pensión: 592 y Subunidad Pensión ISS: 198) de manera oportuna, de acuerdo con  la disponibilidad presupuestal Se evidencia en las carpetas ( CERTIFICADOS DE DISPONIBILIDAD  PRESUPUESTAL 2017 )</t>
    </r>
    <r>
      <rPr>
        <b/>
        <sz val="28"/>
        <rFont val="Arial Narrow"/>
        <family val="2"/>
      </rPr>
      <t xml:space="preserve">
NIVEL DE CUMPLIMIENTO 100% SATISFACTORIO.  MARIA FERNANDA FRAGOZO  </t>
    </r>
  </si>
  <si>
    <r>
      <t xml:space="preserve">  se evidencia que durante el semestre evaluado se presentaron  en terminos de oportunidad los siguientes informes: 
1. Informe a la Contraloría General de la República presentado el 02/03/2017, evidencias en el equipo de computo Yajaira Gonzalez.
Informe a la Camara de Representantes mediante el No de radicado 20171200039351   y 20171200040101 , Evidencia que se puede verificar en la TRD 120.53.01.
Se presento el Informe al congreso mediante correo electrónico el 08 de junio de 2017. Evidencia que se puede verificar en la </t>
    </r>
    <r>
      <rPr>
        <sz val="28"/>
        <color indexed="8"/>
        <rFont val="Arial Narrow"/>
        <family val="2"/>
      </rPr>
      <t xml:space="preserve">TRD 120.53.01 </t>
    </r>
    <r>
      <rPr>
        <b/>
        <sz val="28"/>
        <color indexed="8"/>
        <rFont val="Arial Narrow"/>
        <family val="2"/>
      </rPr>
      <t xml:space="preserve">
NIVEL DE CUMPLIMIENTO 100% SATISFACTORIO.  MARIA FERNANDA FRAGOZO        </t>
    </r>
  </si>
  <si>
    <r>
      <t xml:space="preserve">Se evidencia que durante el primer semesre de presentaron 25 procesos de compensacion los cuales se elaboraron y presentaron en su totalidad.
 Evidencia que se puede encontrar en la  AZ COMPENZACION con TRD 3200902.  en la oficina de Afiliacion y compensacion .
</t>
    </r>
    <r>
      <rPr>
        <b/>
        <sz val="28"/>
        <rFont val="Arial Narrow"/>
        <family val="2"/>
      </rPr>
      <t>NIVEL DE CUMPLIMIENTO 100%  SATISFACTORIO.  ENIO ROMERO DANGOND</t>
    </r>
  </si>
  <si>
    <r>
      <t xml:space="preserve"> se evidencia que Los procedimientos del proceso MYM  que se encuentran pendiente por actualización son: 
1) Ficha De Caracterización Del Proceso Se encuentra en Transversalidad enviado mediante correo electornico el 13 de julio de 2017.
2) Guía Política De Admón. Del Riesgo Se radicó en la Oficina OPS para revisión técnico enviado por correo electornico el dia 30 de junio de 2017. 
3) Control Del Producto No Conforme se encuentra Pendiente para aprobación en comité.  
4) Elaboración Y Control De Documentos (Pendiente para aprobación en comité)
5) Administración De Acciones Correctivas (Pendiente de visto bueno de trazabilidad por control interno)
6) Administración De Acciones Preventivas (Fue radicado en OPS para revisión técnica) </t>
    </r>
    <r>
      <rPr>
        <b/>
        <sz val="28"/>
        <rFont val="Arial Narrow"/>
        <family val="2"/>
      </rPr>
      <t xml:space="preserve"> 
NIVEL DE CUMPLIMIENTO INSATISFACTORIO 43%  .  MARIA FERNANDA FRAGOZO   </t>
    </r>
    <r>
      <rPr>
        <sz val="28"/>
        <rFont val="Arial Narrow"/>
        <family val="2"/>
      </rPr>
      <t xml:space="preserve">
</t>
    </r>
  </si>
  <si>
    <r>
      <t xml:space="preserve">se evidencia que el GIT de tesoreria tramito   el total de obligaciones de las cuales se pagaron  en un  99% la diferencia corresponde a la obligación de la nómina de pensionados del mes de Junio y Adiciones de San Juan de Dios por valor de $2,818 MILLONES , la cual no se tramita por cuanto se paga en el mes de Julio una vez el Ministerio de Hacienda consigne los recursos. 
</t>
    </r>
    <r>
      <rPr>
        <b/>
        <sz val="28"/>
        <rFont val="Arial Narrow"/>
        <family val="2"/>
      </rPr>
      <t>NIVEL DE CUMPLIMIENTO 99% SATISFACTORIO.  MARIA FERNANDA FRAGOZO.</t>
    </r>
    <r>
      <rPr>
        <sz val="28"/>
        <rFont val="Arial Narrow"/>
        <family val="2"/>
      </rPr>
      <t xml:space="preserve">  </t>
    </r>
  </si>
  <si>
    <r>
      <t xml:space="preserve">No se evidencia ficha técnica del vehiculo asiganado con los registros de los  mantenimientos y reparaciones efectuadas al mismo, a la fecha de la verificacion esta en espera por parte del funcionario la informacion.
</t>
    </r>
    <r>
      <rPr>
        <b/>
        <sz val="28"/>
        <color indexed="8"/>
        <rFont val="Arial Narrow"/>
        <family val="2"/>
      </rPr>
      <t xml:space="preserve">NIVEL DE CUMPLIMIENTO 0% INSATISFACTORIO.  MARIA FERNANDA FRAGOZO </t>
    </r>
    <r>
      <rPr>
        <sz val="28"/>
        <color indexed="8"/>
        <rFont val="Arial Narrow"/>
        <family val="2"/>
      </rPr>
      <t xml:space="preserve"> </t>
    </r>
  </si>
  <si>
    <r>
      <t xml:space="preserve">Se evidencia que el proceso de direccionamiento estrategico en el primer semestre de 2017, documento  un total de 2 acciones preventivas de 3 allegadas y 3 acciones correctivas de 3 allegadas.
</t>
    </r>
    <r>
      <rPr>
        <b/>
        <sz val="28"/>
        <rFont val="Arial Narrow"/>
        <family val="2"/>
      </rPr>
      <t xml:space="preserve">NIVEL DE CUMPLIMIENTO 83% ACEPTABLE.  ENIO ROMERO DANGOND     </t>
    </r>
  </si>
  <si>
    <r>
      <t xml:space="preserve">Durante el semestre evaluado se actualizó la siguiente documentación del SIG:
1. Procedimiento ESDESDIGPT02 - Revisión por la Dirección, 2. Formato ESDESDIGFO11 - Informe Ejecutivo para Revisión por la Dirección, 3. Formato ESDESDIGFO12 - Acta Revisión por la Dirección  mediante Resolución 0098 de 24 de enero de 2017; 4. Caracterización del proceso Direccionamiento Estratégico ESDESOPSFC01 mediante Resolución 0736 de 11 de mayo de 2017. 5. Manual de Calidad del Sistema Integral de Calidad (MECI- CALIDAD) ESDESDIGMS01 mediante Resolución 0811 de 05 de junio de 2017. 6. Plan Institucional de Gestión Ambiental  ESDESDIGPL03; 7, Plan de Acción de Gestión Ambiental  ESDESDIGFO21; 8 Procedimiento Elaboración y Control de Documentos Internos mediante Resolución 0953 de 07 de julio de 2017.
Se encuentran en etapa de Transversalidad: Procedimiento ESDESOPSPT03 Formulación, Seguimiento y Verificación del Plan De Acción y Procedimiento Distribución del Plan Anual de Caja Recursos Nación. 
En revisión técnica se encentra:  Guía De Las Políticas Para La Administración Del Riesgo ESDESDIGGS02  y  Plan Estratégico ESDESDIGPL01
</t>
    </r>
    <r>
      <rPr>
        <b/>
        <sz val="28"/>
        <rFont val="Arial Narrow"/>
        <family val="2"/>
      </rPr>
      <t xml:space="preserve">NIVEL DE CUMPLIMIENTO 82% ACEPTABLE.  ENIO ROMERO DANGOND </t>
    </r>
    <r>
      <rPr>
        <sz val="28"/>
        <rFont val="Arial Narrow"/>
        <family val="2"/>
      </rPr>
      <t xml:space="preserve">       </t>
    </r>
  </si>
  <si>
    <t xml:space="preserve">En el I smestre de 2017 se trazo un plan de trabajo con los abogados Dra. María del Rosario Bula,Dr. Ivan Fuentes, Dra. Alejandra Maestre y Dra. Mayra Malkun y el Dr. Rodrigo Zabaleta con el fin de liquidar y expedir el certificado de exoneracion de la liquidacion: Logrando liquidar al 100% los siguientes Contratos 004 de 2014,Contrato 015 de 2014,Contrato 016 de 2014,Contrato 017 de 2014,Contrato 038 de 2014,Contrato 039 de 2014 y Contrato 040 de 2014. Convenio 001 de 2014, Convenio 002 de 2014, Convenio 004 de 2014, Convenio 005 de 2014, Convenio 008 de 2014, Convenio 009 de 2014, Convenio 010 de 2014 e Inv 004 de 2014, Invitaciones Inv 008 de 2014, Invitaciones Inv 010 de 2014, Invitaciones Inv 012 de 2014, Invitaciones Inv 009 de 2014, Invitaciones Inv 011 de 2014, Invitaciones Inv 002 de 2014, Invitaciones Inv 007 de 2014 y contratos 090 de 2017 y contrato 182 de 2017.Sin embargo se requiere la implementación de controles y documentación que permita determinar con prontitud la gestión  de los contratos a liquidar y/o certificación de exoneración, que garantize a el ordenador del gasto la liquidación de los contratos requeridos en forma oportuna. 
</t>
  </si>
  <si>
    <t xml:space="preserve"> Se   evidencian  las gestiones anticipadas  en la actualización de procedemimientos por parte del proceso Asitencia Juridica,  a la fecha tienen  un avance del 43%,  razón por la cual en el resultado del indicador no se evaluó por no estar programado y se procedió a dejar N/A.  sin embargo el proceso ha gestionado los siguientes procedimientos: 
1.  ACTUALIZACIÓN DE LA FICHA DE CARACTERIZACIÓN:  Actualmente está en etapa de Transversalidad, enviada el 7 de julio de 2017
2.  SOLICITUD ELIMINACION INDICADOR:  Se envió propuesta de eliminación el 12 de junio de 2017(para comite).
3.  MANUALES PARA EL SISTEMA DE COMPRAS Y CONTRATACIÓN, DE SUPERVISIÓN Y DE PRACTICAS DE CONTRATACIÓN:   Con OAJ-20171300010513 del 3 de febrero de 2017 se solicitó a OPS someter a consideración del Comité de Desarrollo Administrativo los mismos;  con
GDJ - 20171330043963, se reiteró la solicitud de someter a consideración del Comité de Desarrollo Administrativo y el día 22 de junio de 2017 una vez aprobado por dicho Comité se presentó la solicitud de revisión técnica a OPS de los mismos. 4.   MANUAL DE PROTECCION DE DATOS:   Con GDJ - 20171330044013 del 10 de mayo de 2017, se solicitó información sobre la revisión técnica del mismo. El día 7 de julio de 2017, se envió para tranversalidad.  
</t>
  </si>
</sst>
</file>

<file path=xl/styles.xml><?xml version="1.0" encoding="utf-8"?>
<styleSheet xmlns="http://schemas.openxmlformats.org/spreadsheetml/2006/main">
  <numFmts count="3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Red]#,##0.0"/>
    <numFmt numFmtId="182" formatCode="_-* #,##0.00\ [$€-1]_-;\-* #,##0.00\ [$€-1]_-;_-* &quot;-&quot;??\ [$€-1]_-"/>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1240A]&quot;$&quot;\ #,##0.00;\(&quot;$&quot;\ #,##0.00\)"/>
    <numFmt numFmtId="188" formatCode="0.0%"/>
    <numFmt numFmtId="189" formatCode="0.000%"/>
    <numFmt numFmtId="190" formatCode="0.0000%"/>
    <numFmt numFmtId="191" formatCode="0.00000%"/>
  </numFmts>
  <fonts count="66">
    <font>
      <sz val="11"/>
      <color theme="1"/>
      <name val="Calibri"/>
      <family val="2"/>
    </font>
    <font>
      <sz val="11"/>
      <color indexed="8"/>
      <name val="Calibri"/>
      <family val="2"/>
    </font>
    <font>
      <sz val="28"/>
      <name val="Arial Narrow"/>
      <family val="2"/>
    </font>
    <font>
      <b/>
      <sz val="28"/>
      <name val="Arial Narrow"/>
      <family val="2"/>
    </font>
    <font>
      <sz val="36"/>
      <name val="Arial Narrow"/>
      <family val="2"/>
    </font>
    <font>
      <b/>
      <sz val="36"/>
      <name val="Arial Narrow"/>
      <family val="2"/>
    </font>
    <font>
      <sz val="28"/>
      <color indexed="43"/>
      <name val="Arial Narrow"/>
      <family val="2"/>
    </font>
    <font>
      <sz val="30"/>
      <name val="Arial Narrow"/>
      <family val="2"/>
    </font>
    <font>
      <b/>
      <sz val="28"/>
      <color indexed="8"/>
      <name val="Arial Narrow"/>
      <family val="2"/>
    </font>
    <font>
      <sz val="9"/>
      <name val="Tahoma"/>
      <family val="2"/>
    </font>
    <font>
      <sz val="28"/>
      <color indexed="8"/>
      <name val="Arial Narrow"/>
      <family val="2"/>
    </font>
    <font>
      <sz val="20"/>
      <name val="Bookman Old Style"/>
      <family val="1"/>
    </font>
    <font>
      <sz val="20"/>
      <color indexed="8"/>
      <name val="Bookman Old Style"/>
      <family val="1"/>
    </font>
    <font>
      <sz val="28"/>
      <color indexed="10"/>
      <name val="Arial Narrow"/>
      <family val="2"/>
    </font>
    <font>
      <b/>
      <sz val="30"/>
      <name val="Arial Narrow"/>
      <family val="2"/>
    </font>
    <font>
      <sz val="25"/>
      <name val="Arial Narrow"/>
      <family val="2"/>
    </font>
    <font>
      <sz val="48"/>
      <name val="Arial Narrow"/>
      <family val="2"/>
    </font>
    <font>
      <sz val="26"/>
      <name val="Arial Narrow"/>
      <family val="2"/>
    </font>
    <font>
      <sz val="28"/>
      <name val="Bookman Old Style"/>
      <family val="1"/>
    </font>
    <font>
      <b/>
      <sz val="28"/>
      <name val="Bookman Old Style"/>
      <family val="1"/>
    </font>
    <font>
      <b/>
      <sz val="28"/>
      <color indexed="10"/>
      <name val="Arial Narrow"/>
      <family val="2"/>
    </font>
    <font>
      <sz val="28"/>
      <color indexed="8"/>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28"/>
      <color indexed="9"/>
      <name val="Arial Narrow"/>
      <family val="2"/>
    </font>
    <font>
      <sz val="30"/>
      <color indexed="9"/>
      <name val="Arial Narrow"/>
      <family val="2"/>
    </font>
    <font>
      <sz val="2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28"/>
      <color theme="0"/>
      <name val="Arial Narrow"/>
      <family val="2"/>
    </font>
    <font>
      <sz val="28"/>
      <color theme="1"/>
      <name val="Arial Narrow"/>
      <family val="2"/>
    </font>
    <font>
      <sz val="28"/>
      <color rgb="FFFF0000"/>
      <name val="Arial Narrow"/>
      <family val="2"/>
    </font>
    <font>
      <sz val="30"/>
      <color theme="0"/>
      <name val="Arial Narrow"/>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8"/>
        <bgColor indexed="64"/>
      </patternFill>
    </fill>
    <fill>
      <patternFill patternType="solid">
        <fgColor rgb="FFCCFFCC"/>
        <bgColor indexed="64"/>
      </patternFill>
    </fill>
    <fill>
      <patternFill patternType="solid">
        <fgColor rgb="FF339966"/>
        <bgColor indexed="64"/>
      </patternFill>
    </fill>
    <fill>
      <patternFill patternType="solid">
        <fgColor indexed="57"/>
        <bgColor indexed="64"/>
      </patternFill>
    </fill>
    <fill>
      <patternFill patternType="solid">
        <fgColor indexed="51"/>
        <bgColor indexed="64"/>
      </patternFill>
    </fill>
    <fill>
      <patternFill patternType="solid">
        <fgColor rgb="FF99CCFF"/>
        <bgColor indexed="64"/>
      </patternFill>
    </fill>
    <fill>
      <patternFill patternType="solid">
        <fgColor indexed="44"/>
        <bgColor indexed="64"/>
      </patternFill>
    </fill>
    <fill>
      <patternFill patternType="solid">
        <fgColor rgb="FFFFDF79"/>
        <bgColor indexed="64"/>
      </patternFill>
    </fill>
    <fill>
      <patternFill patternType="solid">
        <fgColor rgb="FFFFFF00"/>
        <bgColor indexed="64"/>
      </patternFill>
    </fill>
    <fill>
      <patternFill patternType="solid">
        <fgColor rgb="FFF2DCDB"/>
        <bgColor indexed="64"/>
      </patternFill>
    </fill>
    <fill>
      <patternFill patternType="solid">
        <fgColor rgb="FFCC99FF"/>
        <bgColor indexed="64"/>
      </patternFill>
    </fill>
    <fill>
      <patternFill patternType="solid">
        <fgColor rgb="FFCCFFFF"/>
        <bgColor indexed="64"/>
      </patternFill>
    </fill>
    <fill>
      <patternFill patternType="solid">
        <fgColor rgb="FFFF99CC"/>
        <bgColor indexed="64"/>
      </patternFill>
    </fill>
    <fill>
      <patternFill patternType="solid">
        <fgColor indexed="22"/>
        <bgColor indexed="64"/>
      </patternFill>
    </fill>
    <fill>
      <patternFill patternType="solid">
        <fgColor rgb="FFC0C0C0"/>
        <bgColor indexed="64"/>
      </patternFill>
    </fill>
    <fill>
      <patternFill patternType="solid">
        <fgColor rgb="FFFFBDBD"/>
        <bgColor indexed="64"/>
      </patternFill>
    </fill>
    <fill>
      <patternFill patternType="solid">
        <fgColor theme="1"/>
        <bgColor indexed="64"/>
      </patternFill>
    </fill>
    <fill>
      <patternFill patternType="solid">
        <fgColor rgb="FFFF0000"/>
        <bgColor indexed="64"/>
      </patternFill>
    </fill>
    <fill>
      <patternFill patternType="solid">
        <fgColor indexed="4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thin"/>
      <bottom style="double"/>
    </border>
    <border>
      <left style="thin"/>
      <right style="thin"/>
      <top>
        <color indexed="63"/>
      </top>
      <bottom style="thin"/>
    </border>
    <border>
      <left style="thin"/>
      <right style="double"/>
      <top>
        <color indexed="63"/>
      </top>
      <bottom style="thin"/>
    </border>
    <border>
      <left style="thin"/>
      <right style="thin"/>
      <top style="thin"/>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double"/>
      <bottom style="thin"/>
    </border>
    <border>
      <left style="thin"/>
      <right style="double"/>
      <top style="double"/>
      <bottom style="thin"/>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style="thin"/>
      <bottom style="double"/>
    </border>
    <border>
      <left>
        <color indexed="63"/>
      </left>
      <right style="thin"/>
      <top style="double"/>
      <bottom style="thin"/>
    </border>
    <border>
      <left style="double"/>
      <right style="double"/>
      <top style="double"/>
      <bottom style="double"/>
    </border>
    <border>
      <left style="double"/>
      <right style="double"/>
      <top>
        <color indexed="63"/>
      </top>
      <bottom style="double"/>
    </border>
    <border>
      <left style="double"/>
      <right style="double"/>
      <top style="thin"/>
      <bottom style="thin"/>
    </border>
    <border>
      <left style="double"/>
      <right style="double"/>
      <top>
        <color indexed="63"/>
      </top>
      <bottom>
        <color indexed="63"/>
      </bottom>
    </border>
    <border>
      <left style="double"/>
      <right style="double"/>
      <top style="thin"/>
      <bottom>
        <color indexed="63"/>
      </bottom>
    </border>
    <border>
      <left style="double"/>
      <right style="double"/>
      <top style="double"/>
      <bottom style="thin"/>
    </border>
    <border>
      <left style="thin"/>
      <right>
        <color indexed="63"/>
      </right>
      <top style="thin"/>
      <bottom style="double"/>
    </border>
    <border>
      <left style="thin"/>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double"/>
    </border>
    <border>
      <left style="double"/>
      <right style="thin"/>
      <top style="thin"/>
      <bottom>
        <color indexed="63"/>
      </bottom>
    </border>
    <border>
      <left style="double"/>
      <right style="thin"/>
      <top>
        <color indexed="63"/>
      </top>
      <bottom style="thin"/>
    </border>
    <border>
      <left style="double"/>
      <right style="thin"/>
      <top>
        <color indexed="63"/>
      </top>
      <bottom>
        <color indexed="63"/>
      </bottom>
    </border>
    <border>
      <left style="double"/>
      <right style="double"/>
      <top style="double"/>
      <bottom>
        <color indexed="63"/>
      </bottom>
    </border>
    <border>
      <left style="thin"/>
      <right style="double"/>
      <top style="thin"/>
      <bottom>
        <color indexed="63"/>
      </bottom>
    </border>
    <border>
      <left style="double"/>
      <right style="thin"/>
      <top style="double"/>
      <bottom>
        <color indexed="63"/>
      </bottom>
    </border>
    <border>
      <left style="thin"/>
      <right style="double"/>
      <top style="double"/>
      <bottom>
        <color indexed="63"/>
      </bottom>
    </border>
    <border>
      <left style="thin"/>
      <right style="thin"/>
      <top style="double"/>
      <bottom>
        <color indexed="63"/>
      </bottom>
    </border>
    <border>
      <left style="thin"/>
      <right style="double"/>
      <top>
        <color indexed="63"/>
      </top>
      <bottom>
        <color indexed="63"/>
      </bottom>
    </border>
    <border>
      <left style="double"/>
      <right style="double"/>
      <top>
        <color indexed="63"/>
      </top>
      <bottom style="thin"/>
    </border>
    <border>
      <left style="medium"/>
      <right/>
      <top/>
      <bottom/>
    </border>
    <border>
      <left style="double"/>
      <right>
        <color indexed="63"/>
      </right>
      <top style="double"/>
      <bottom>
        <color indexed="63"/>
      </bottom>
    </border>
    <border>
      <left/>
      <right/>
      <top style="double"/>
      <bottom/>
    </border>
    <border>
      <left/>
      <right style="double"/>
      <top style="double"/>
      <bottom/>
    </border>
    <border>
      <left style="double"/>
      <right>
        <color indexed="63"/>
      </right>
      <top>
        <color indexed="63"/>
      </top>
      <bottom>
        <color indexed="63"/>
      </bottom>
    </border>
    <border>
      <left/>
      <right style="double"/>
      <top/>
      <bottom/>
    </border>
    <border>
      <left style="double"/>
      <right>
        <color indexed="63"/>
      </right>
      <top>
        <color indexed="63"/>
      </top>
      <bottom style="double"/>
    </border>
    <border>
      <left/>
      <right/>
      <top/>
      <bottom style="double"/>
    </border>
    <border>
      <left/>
      <right style="double"/>
      <top/>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top style="double"/>
      <bottom style="double"/>
    </border>
    <border>
      <left/>
      <right/>
      <top style="double"/>
      <bottom style="double"/>
    </border>
    <border>
      <left/>
      <right style="double"/>
      <top style="double"/>
      <bottom style="double"/>
    </border>
    <border>
      <left style="medium"/>
      <right>
        <color indexed="63"/>
      </right>
      <top/>
      <bottom style="double"/>
    </border>
    <border>
      <left style="medium"/>
      <right>
        <color indexed="63"/>
      </right>
      <top style="double"/>
      <bottom style="double"/>
    </border>
    <border>
      <left style="medium"/>
      <right>
        <color indexed="63"/>
      </right>
      <top style="double"/>
      <bottom>
        <color indexed="63"/>
      </bottom>
    </border>
    <border>
      <left style="double"/>
      <right style="thin"/>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4" applyNumberFormat="0" applyFill="0" applyAlignment="0" applyProtection="0"/>
    <xf numFmtId="0" fontId="49"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50" fillId="29" borderId="1"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49" fillId="0" borderId="8" applyNumberFormat="0" applyFill="0" applyAlignment="0" applyProtection="0"/>
    <xf numFmtId="0" fontId="60" fillId="0" borderId="9" applyNumberFormat="0" applyFill="0" applyAlignment="0" applyProtection="0"/>
  </cellStyleXfs>
  <cellXfs count="627">
    <xf numFmtId="0" fontId="0" fillId="0" borderId="0" xfId="0" applyFont="1" applyAlignment="1">
      <alignment/>
    </xf>
    <xf numFmtId="0" fontId="2" fillId="0" borderId="0" xfId="0" applyFont="1" applyFill="1" applyBorder="1" applyAlignment="1" applyProtection="1">
      <alignment/>
      <protection/>
    </xf>
    <xf numFmtId="0" fontId="3" fillId="0" borderId="0" xfId="0" applyFont="1" applyAlignment="1" applyProtection="1">
      <alignment/>
      <protection/>
    </xf>
    <xf numFmtId="0" fontId="2" fillId="0" borderId="0" xfId="0" applyFont="1" applyAlignment="1" applyProtection="1">
      <alignment horizontal="center" vertical="center" wrapText="1"/>
      <protection/>
    </xf>
    <xf numFmtId="0" fontId="2" fillId="0" borderId="0" xfId="0" applyFont="1" applyAlignment="1" applyProtection="1">
      <alignment horizontal="justify" vertical="center" wrapText="1"/>
      <protection/>
    </xf>
    <xf numFmtId="0" fontId="2" fillId="0" borderId="0" xfId="0" applyFont="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0" fontId="3" fillId="34" borderId="10" xfId="0" applyFont="1" applyFill="1" applyBorder="1" applyAlignment="1" applyProtection="1">
      <alignment horizontal="center" vertical="center" textRotation="90" wrapText="1"/>
      <protection/>
    </xf>
    <xf numFmtId="0" fontId="3" fillId="35" borderId="10" xfId="0" applyFont="1" applyFill="1" applyBorder="1" applyAlignment="1" applyProtection="1">
      <alignment horizontal="center" vertical="center" textRotation="90" wrapText="1"/>
      <protection/>
    </xf>
    <xf numFmtId="0" fontId="3" fillId="36" borderId="10" xfId="0" applyFont="1" applyFill="1" applyBorder="1" applyAlignment="1" applyProtection="1">
      <alignment horizontal="center" vertical="center" textRotation="90" wrapText="1"/>
      <protection/>
    </xf>
    <xf numFmtId="0" fontId="2" fillId="0" borderId="0" xfId="0" applyFont="1" applyFill="1" applyBorder="1" applyAlignment="1" applyProtection="1">
      <alignment vertical="center"/>
      <protection/>
    </xf>
    <xf numFmtId="0" fontId="61" fillId="37" borderId="10" xfId="0" applyFont="1" applyFill="1" applyBorder="1" applyAlignment="1" applyProtection="1">
      <alignment horizontal="center" vertical="center" textRotation="90" wrapText="1"/>
      <protection/>
    </xf>
    <xf numFmtId="49" fontId="2" fillId="38" borderId="11" xfId="0" applyNumberFormat="1" applyFont="1" applyFill="1" applyBorder="1" applyAlignment="1" applyProtection="1">
      <alignment horizontal="justify" vertical="center" wrapText="1"/>
      <protection/>
    </xf>
    <xf numFmtId="49" fontId="2" fillId="38" borderId="11" xfId="0" applyNumberFormat="1" applyFont="1" applyFill="1" applyBorder="1" applyAlignment="1" applyProtection="1">
      <alignment horizontal="center" vertical="center" wrapText="1"/>
      <protection/>
    </xf>
    <xf numFmtId="9" fontId="2" fillId="38" borderId="11" xfId="0" applyNumberFormat="1" applyFont="1" applyFill="1" applyBorder="1" applyAlignment="1" applyProtection="1">
      <alignment horizontal="center" vertical="center" wrapText="1"/>
      <protection/>
    </xf>
    <xf numFmtId="0" fontId="2" fillId="38" borderId="11" xfId="0" applyFont="1" applyFill="1" applyBorder="1" applyAlignment="1" applyProtection="1">
      <alignment horizontal="center" vertical="center" wrapText="1"/>
      <protection/>
    </xf>
    <xf numFmtId="0" fontId="2" fillId="38" borderId="12" xfId="0" applyFont="1" applyFill="1" applyBorder="1" applyAlignment="1" applyProtection="1">
      <alignment horizontal="center" vertical="center" wrapText="1"/>
      <protection/>
    </xf>
    <xf numFmtId="0" fontId="2" fillId="38" borderId="13" xfId="0" applyNumberFormat="1" applyFont="1" applyFill="1" applyBorder="1" applyAlignment="1" applyProtection="1">
      <alignment horizontal="justify" vertical="center" wrapText="1"/>
      <protection/>
    </xf>
    <xf numFmtId="49" fontId="2" fillId="38" borderId="13" xfId="0" applyNumberFormat="1" applyFont="1" applyFill="1" applyBorder="1" applyAlignment="1" applyProtection="1">
      <alignment horizontal="justify" vertical="center" wrapText="1"/>
      <protection/>
    </xf>
    <xf numFmtId="0" fontId="2" fillId="38" borderId="13" xfId="0" applyFont="1" applyFill="1" applyBorder="1" applyAlignment="1" applyProtection="1">
      <alignment horizontal="center" vertical="center" wrapText="1"/>
      <protection locked="0"/>
    </xf>
    <xf numFmtId="49" fontId="2" fillId="38" borderId="13" xfId="0" applyNumberFormat="1" applyFont="1" applyFill="1" applyBorder="1" applyAlignment="1" applyProtection="1">
      <alignment horizontal="center" vertical="center" wrapText="1"/>
      <protection/>
    </xf>
    <xf numFmtId="9" fontId="2" fillId="38" borderId="13" xfId="0" applyNumberFormat="1" applyFont="1" applyFill="1" applyBorder="1" applyAlignment="1" applyProtection="1">
      <alignment horizontal="center" vertical="center" wrapText="1"/>
      <protection/>
    </xf>
    <xf numFmtId="0" fontId="2" fillId="38" borderId="13" xfId="0" applyFont="1" applyFill="1" applyBorder="1" applyAlignment="1" applyProtection="1">
      <alignment horizontal="center" vertical="center" wrapText="1"/>
      <protection/>
    </xf>
    <xf numFmtId="0" fontId="2" fillId="38" borderId="14" xfId="0" applyFont="1" applyFill="1" applyBorder="1" applyAlignment="1" applyProtection="1">
      <alignment horizontal="center" vertical="center" wrapText="1"/>
      <protection/>
    </xf>
    <xf numFmtId="0" fontId="2" fillId="38" borderId="13" xfId="0" applyFont="1" applyFill="1" applyBorder="1" applyAlignment="1" applyProtection="1">
      <alignment horizontal="justify" vertical="center" wrapText="1"/>
      <protection/>
    </xf>
    <xf numFmtId="0" fontId="2" fillId="38" borderId="13" xfId="0" applyNumberFormat="1" applyFont="1" applyFill="1" applyBorder="1" applyAlignment="1" applyProtection="1">
      <alignment horizontal="center" vertical="center" wrapText="1"/>
      <protection/>
    </xf>
    <xf numFmtId="0" fontId="2" fillId="38" borderId="15" xfId="0" applyFont="1" applyFill="1" applyBorder="1" applyAlignment="1" applyProtection="1">
      <alignment horizontal="justify" vertical="center" wrapText="1"/>
      <protection/>
    </xf>
    <xf numFmtId="0" fontId="2" fillId="38" borderId="15" xfId="0" applyFont="1" applyFill="1" applyBorder="1" applyAlignment="1" applyProtection="1">
      <alignment horizontal="center" vertical="center" wrapText="1"/>
      <protection/>
    </xf>
    <xf numFmtId="9" fontId="2" fillId="38" borderId="15" xfId="0" applyNumberFormat="1" applyFont="1" applyFill="1" applyBorder="1" applyAlignment="1" applyProtection="1">
      <alignment horizontal="center" vertical="center" wrapText="1"/>
      <protection/>
    </xf>
    <xf numFmtId="0" fontId="2" fillId="38" borderId="16" xfId="0" applyFont="1" applyFill="1" applyBorder="1" applyAlignment="1" applyProtection="1">
      <alignment horizontal="center" vertical="center" wrapText="1"/>
      <protection/>
    </xf>
    <xf numFmtId="49" fontId="2" fillId="39" borderId="17" xfId="0" applyNumberFormat="1" applyFont="1" applyFill="1" applyBorder="1" applyAlignment="1" applyProtection="1">
      <alignment horizontal="justify" vertical="center" wrapText="1"/>
      <protection/>
    </xf>
    <xf numFmtId="0" fontId="2" fillId="39" borderId="17" xfId="0" applyFont="1" applyFill="1" applyBorder="1" applyAlignment="1" applyProtection="1">
      <alignment horizontal="justify" vertical="center" wrapText="1"/>
      <protection/>
    </xf>
    <xf numFmtId="0" fontId="2" fillId="39" borderId="17" xfId="0" applyFont="1" applyFill="1" applyBorder="1" applyAlignment="1" applyProtection="1">
      <alignment horizontal="center" vertical="center" wrapText="1"/>
      <protection/>
    </xf>
    <xf numFmtId="9" fontId="2" fillId="39" borderId="17" xfId="0" applyNumberFormat="1" applyFont="1" applyFill="1" applyBorder="1" applyAlignment="1" applyProtection="1">
      <alignment horizontal="center" vertical="center" wrapText="1"/>
      <protection/>
    </xf>
    <xf numFmtId="0" fontId="2" fillId="39" borderId="18" xfId="0" applyFont="1" applyFill="1" applyBorder="1" applyAlignment="1" applyProtection="1">
      <alignment horizontal="center" vertical="center" wrapText="1"/>
      <protection/>
    </xf>
    <xf numFmtId="0" fontId="2" fillId="39" borderId="13" xfId="0" applyNumberFormat="1" applyFont="1" applyFill="1" applyBorder="1" applyAlignment="1" applyProtection="1">
      <alignment horizontal="justify" vertical="center" wrapText="1"/>
      <protection/>
    </xf>
    <xf numFmtId="0" fontId="2" fillId="39" borderId="13" xfId="0" applyFont="1" applyFill="1" applyBorder="1" applyAlignment="1" applyProtection="1">
      <alignment horizontal="justify" vertical="center" wrapText="1"/>
      <protection/>
    </xf>
    <xf numFmtId="0" fontId="2" fillId="39" borderId="13" xfId="0" applyFont="1" applyFill="1" applyBorder="1" applyAlignment="1" applyProtection="1">
      <alignment horizontal="center" vertical="center" wrapText="1"/>
      <protection/>
    </xf>
    <xf numFmtId="9" fontId="2" fillId="39" borderId="13" xfId="0" applyNumberFormat="1" applyFont="1" applyFill="1" applyBorder="1" applyAlignment="1" applyProtection="1">
      <alignment horizontal="center" vertical="center" wrapText="1"/>
      <protection/>
    </xf>
    <xf numFmtId="0" fontId="2" fillId="39" borderId="14" xfId="0" applyFont="1" applyFill="1" applyBorder="1" applyAlignment="1" applyProtection="1">
      <alignment horizontal="center" vertical="center" wrapText="1"/>
      <protection/>
    </xf>
    <xf numFmtId="49" fontId="2" fillId="39" borderId="13" xfId="0" applyNumberFormat="1" applyFont="1" applyFill="1" applyBorder="1" applyAlignment="1" applyProtection="1">
      <alignment horizontal="justify" vertical="center" wrapText="1"/>
      <protection/>
    </xf>
    <xf numFmtId="0" fontId="2" fillId="39" borderId="19" xfId="0" applyFont="1" applyFill="1" applyBorder="1" applyAlignment="1" applyProtection="1">
      <alignment horizontal="center" vertical="center" wrapText="1"/>
      <protection/>
    </xf>
    <xf numFmtId="0" fontId="2" fillId="39" borderId="15" xfId="0" applyFont="1" applyFill="1" applyBorder="1" applyAlignment="1" applyProtection="1">
      <alignment horizontal="justify" vertical="center" wrapText="1"/>
      <protection/>
    </xf>
    <xf numFmtId="0" fontId="2" fillId="39" borderId="15" xfId="0" applyFont="1" applyFill="1" applyBorder="1" applyAlignment="1" applyProtection="1">
      <alignment horizontal="center" vertical="center" wrapText="1"/>
      <protection/>
    </xf>
    <xf numFmtId="9" fontId="2" fillId="39" borderId="15" xfId="0" applyNumberFormat="1" applyFont="1" applyFill="1" applyBorder="1" applyAlignment="1" applyProtection="1">
      <alignment horizontal="center" vertical="center" wrapText="1"/>
      <protection/>
    </xf>
    <xf numFmtId="0" fontId="2" fillId="39" borderId="16" xfId="0" applyFont="1" applyFill="1" applyBorder="1" applyAlignment="1" applyProtection="1">
      <alignment horizontal="center" vertical="center" wrapText="1"/>
      <protection/>
    </xf>
    <xf numFmtId="1" fontId="3" fillId="0" borderId="0" xfId="0" applyNumberFormat="1" applyFont="1" applyAlignment="1" applyProtection="1">
      <alignment horizontal="center" vertical="center"/>
      <protection/>
    </xf>
    <xf numFmtId="0" fontId="3" fillId="38" borderId="20" xfId="0" applyFont="1" applyFill="1" applyBorder="1" applyAlignment="1" applyProtection="1">
      <alignment horizontal="center" vertical="center" wrapText="1"/>
      <protection/>
    </xf>
    <xf numFmtId="0" fontId="3" fillId="38" borderId="21" xfId="0" applyFont="1" applyFill="1" applyBorder="1" applyAlignment="1" applyProtection="1">
      <alignment horizontal="center" vertical="center" wrapText="1"/>
      <protection/>
    </xf>
    <xf numFmtId="0" fontId="3" fillId="38" borderId="22" xfId="0" applyFont="1" applyFill="1" applyBorder="1" applyAlignment="1" applyProtection="1">
      <alignment horizontal="center" vertical="center" wrapText="1"/>
      <protection/>
    </xf>
    <xf numFmtId="1" fontId="3" fillId="40" borderId="23" xfId="0" applyNumberFormat="1" applyFont="1" applyFill="1" applyBorder="1" applyAlignment="1" applyProtection="1">
      <alignment horizontal="center" vertical="center" wrapText="1"/>
      <protection/>
    </xf>
    <xf numFmtId="1" fontId="3" fillId="40" borderId="21" xfId="0" applyNumberFormat="1" applyFont="1" applyFill="1" applyBorder="1" applyAlignment="1" applyProtection="1">
      <alignment horizontal="center" vertical="center" wrapText="1"/>
      <protection/>
    </xf>
    <xf numFmtId="1" fontId="3" fillId="40" borderId="22" xfId="0" applyNumberFormat="1" applyFont="1" applyFill="1" applyBorder="1" applyAlignment="1" applyProtection="1">
      <alignment horizontal="center" vertical="center" wrapText="1"/>
      <protection/>
    </xf>
    <xf numFmtId="0" fontId="2" fillId="39" borderId="13" xfId="0" applyFont="1" applyFill="1" applyBorder="1" applyAlignment="1" applyProtection="1">
      <alignment horizontal="justify" vertical="center" wrapText="1"/>
      <protection/>
    </xf>
    <xf numFmtId="0" fontId="8" fillId="41" borderId="24" xfId="0" applyFont="1" applyFill="1" applyBorder="1" applyAlignment="1" applyProtection="1">
      <alignment horizontal="center" vertical="center" wrapText="1"/>
      <protection/>
    </xf>
    <xf numFmtId="0" fontId="8" fillId="41" borderId="24" xfId="0" applyFont="1" applyFill="1" applyBorder="1" applyAlignment="1" applyProtection="1">
      <alignment horizontal="center" vertical="center" textRotation="90" wrapText="1"/>
      <protection/>
    </xf>
    <xf numFmtId="9" fontId="8" fillId="41" borderId="24" xfId="0" applyNumberFormat="1" applyFont="1" applyFill="1" applyBorder="1" applyAlignment="1" applyProtection="1">
      <alignment horizontal="center" vertical="center" textRotation="90" wrapText="1"/>
      <protection/>
    </xf>
    <xf numFmtId="9" fontId="8" fillId="41" borderId="24" xfId="0" applyNumberFormat="1" applyFont="1" applyFill="1" applyBorder="1" applyAlignment="1" applyProtection="1">
      <alignment horizontal="center" vertical="center" wrapText="1"/>
      <protection/>
    </xf>
    <xf numFmtId="0" fontId="8" fillId="41" borderId="24" xfId="0" applyFont="1" applyFill="1" applyBorder="1" applyAlignment="1" applyProtection="1">
      <alignment horizontal="justify" vertical="center" wrapText="1"/>
      <protection/>
    </xf>
    <xf numFmtId="0" fontId="7" fillId="38" borderId="24" xfId="0" applyFont="1" applyFill="1" applyBorder="1" applyAlignment="1" applyProtection="1">
      <alignment horizontal="center" vertical="center" wrapText="1"/>
      <protection locked="0"/>
    </xf>
    <xf numFmtId="0" fontId="10" fillId="38" borderId="24" xfId="0" applyFont="1" applyFill="1" applyBorder="1" applyAlignment="1" applyProtection="1">
      <alignment horizontal="center" vertical="center"/>
      <protection locked="0"/>
    </xf>
    <xf numFmtId="9" fontId="10" fillId="38" borderId="24" xfId="0" applyNumberFormat="1" applyFont="1" applyFill="1" applyBorder="1" applyAlignment="1" applyProtection="1">
      <alignment horizontal="center" vertical="center" wrapText="1"/>
      <protection locked="0"/>
    </xf>
    <xf numFmtId="0" fontId="10" fillId="38" borderId="24" xfId="0" applyFont="1" applyFill="1" applyBorder="1" applyAlignment="1" applyProtection="1">
      <alignment horizontal="justify" vertical="center" wrapText="1"/>
      <protection locked="0"/>
    </xf>
    <xf numFmtId="9" fontId="11" fillId="38" borderId="24" xfId="0" applyNumberFormat="1" applyFont="1" applyFill="1" applyBorder="1" applyAlignment="1" applyProtection="1">
      <alignment vertical="center" wrapText="1"/>
      <protection locked="0"/>
    </xf>
    <xf numFmtId="0" fontId="12" fillId="38" borderId="24" xfId="0" applyFont="1" applyFill="1" applyBorder="1" applyAlignment="1" applyProtection="1">
      <alignment horizontal="justify" vertical="center" wrapText="1"/>
      <protection locked="0"/>
    </xf>
    <xf numFmtId="9" fontId="2" fillId="39" borderId="24" xfId="0" applyNumberFormat="1" applyFont="1" applyFill="1" applyBorder="1" applyAlignment="1" applyProtection="1">
      <alignment horizontal="center" vertical="center" wrapText="1"/>
      <protection locked="0"/>
    </xf>
    <xf numFmtId="0" fontId="7" fillId="39" borderId="24" xfId="0" applyFont="1" applyFill="1" applyBorder="1" applyAlignment="1" applyProtection="1">
      <alignment horizontal="center" vertical="center" wrapText="1"/>
      <protection locked="0"/>
    </xf>
    <xf numFmtId="0" fontId="10" fillId="39" borderId="24" xfId="0" applyFont="1" applyFill="1" applyBorder="1" applyAlignment="1" applyProtection="1">
      <alignment horizontal="center" vertical="center"/>
      <protection locked="0"/>
    </xf>
    <xf numFmtId="9" fontId="10" fillId="39" borderId="24" xfId="0" applyNumberFormat="1" applyFont="1" applyFill="1" applyBorder="1" applyAlignment="1" applyProtection="1">
      <alignment horizontal="center" vertical="center" wrapText="1"/>
      <protection locked="0"/>
    </xf>
    <xf numFmtId="0" fontId="10" fillId="39" borderId="24" xfId="0" applyFont="1" applyFill="1" applyBorder="1" applyAlignment="1" applyProtection="1">
      <alignment horizontal="justify" vertical="center" wrapText="1"/>
      <protection locked="0"/>
    </xf>
    <xf numFmtId="9" fontId="11" fillId="39" borderId="24" xfId="0" applyNumberFormat="1" applyFont="1" applyFill="1" applyBorder="1" applyAlignment="1" applyProtection="1">
      <alignment vertical="center" wrapText="1"/>
      <protection locked="0"/>
    </xf>
    <xf numFmtId="0" fontId="12" fillId="39" borderId="24" xfId="0" applyFont="1" applyFill="1" applyBorder="1" applyAlignment="1" applyProtection="1">
      <alignment horizontal="justify" vertical="center" wrapText="1"/>
      <protection locked="0"/>
    </xf>
    <xf numFmtId="0" fontId="2" fillId="39" borderId="17" xfId="0" applyFont="1" applyFill="1" applyBorder="1" applyAlignment="1" applyProtection="1">
      <alignment horizontal="center" vertical="center" wrapText="1"/>
      <protection/>
    </xf>
    <xf numFmtId="0" fontId="2" fillId="39" borderId="24" xfId="0" applyFont="1" applyFill="1" applyBorder="1" applyAlignment="1" applyProtection="1">
      <alignment horizontal="center" vertical="center"/>
      <protection locked="0"/>
    </xf>
    <xf numFmtId="9" fontId="2" fillId="38" borderId="13" xfId="0" applyNumberFormat="1" applyFont="1" applyFill="1" applyBorder="1" applyAlignment="1" applyProtection="1">
      <alignment horizontal="center" vertical="center" wrapText="1"/>
      <protection/>
    </xf>
    <xf numFmtId="0" fontId="2" fillId="38" borderId="24" xfId="0" applyFont="1" applyFill="1" applyBorder="1" applyAlignment="1" applyProtection="1">
      <alignment horizontal="center" vertical="center"/>
      <protection locked="0"/>
    </xf>
    <xf numFmtId="9" fontId="2" fillId="38" borderId="24" xfId="0" applyNumberFormat="1" applyFont="1" applyFill="1" applyBorder="1" applyAlignment="1" applyProtection="1">
      <alignment horizontal="center" vertical="center" wrapText="1"/>
      <protection locked="0"/>
    </xf>
    <xf numFmtId="0" fontId="10" fillId="39" borderId="24" xfId="0" applyFont="1" applyFill="1" applyBorder="1" applyAlignment="1" applyProtection="1">
      <alignment horizontal="justify" vertical="center" wrapText="1"/>
      <protection locked="0"/>
    </xf>
    <xf numFmtId="9" fontId="2" fillId="39" borderId="24" xfId="0" applyNumberFormat="1" applyFont="1" applyFill="1" applyBorder="1" applyAlignment="1" applyProtection="1">
      <alignment horizontal="justify" vertical="center" wrapText="1"/>
      <protection locked="0"/>
    </xf>
    <xf numFmtId="9" fontId="2" fillId="42" borderId="24" xfId="0" applyNumberFormat="1" applyFont="1" applyFill="1" applyBorder="1" applyAlignment="1" applyProtection="1">
      <alignment vertical="center" wrapText="1"/>
      <protection locked="0"/>
    </xf>
    <xf numFmtId="0" fontId="7" fillId="42" borderId="24" xfId="0" applyFont="1" applyFill="1" applyBorder="1" applyAlignment="1" applyProtection="1">
      <alignment horizontal="center" vertical="center" wrapText="1"/>
      <protection locked="0"/>
    </xf>
    <xf numFmtId="9" fontId="2" fillId="42" borderId="24" xfId="0" applyNumberFormat="1" applyFont="1" applyFill="1" applyBorder="1" applyAlignment="1" applyProtection="1">
      <alignment horizontal="center" vertical="center" wrapText="1"/>
      <protection locked="0"/>
    </xf>
    <xf numFmtId="0" fontId="2" fillId="42" borderId="24" xfId="0" applyFont="1" applyFill="1" applyBorder="1" applyAlignment="1" applyProtection="1">
      <alignment horizontal="center" vertical="center"/>
      <protection locked="0"/>
    </xf>
    <xf numFmtId="0" fontId="2" fillId="42" borderId="10" xfId="0" applyFont="1" applyFill="1" applyBorder="1" applyAlignment="1" applyProtection="1">
      <alignment horizontal="center" vertical="center" wrapText="1"/>
      <protection/>
    </xf>
    <xf numFmtId="9" fontId="2" fillId="42" borderId="10" xfId="0" applyNumberFormat="1" applyFont="1" applyFill="1" applyBorder="1" applyAlignment="1" applyProtection="1">
      <alignment horizontal="center" vertical="center" wrapText="1"/>
      <protection/>
    </xf>
    <xf numFmtId="0" fontId="2" fillId="42" borderId="10" xfId="0" applyFont="1" applyFill="1" applyBorder="1" applyAlignment="1" applyProtection="1">
      <alignment horizontal="justify" vertical="center" wrapText="1"/>
      <protection/>
    </xf>
    <xf numFmtId="1" fontId="3" fillId="43" borderId="25" xfId="0" applyNumberFormat="1" applyFont="1" applyFill="1" applyBorder="1" applyAlignment="1" applyProtection="1">
      <alignment horizontal="center" vertical="center" wrapText="1"/>
      <protection/>
    </xf>
    <xf numFmtId="0" fontId="2" fillId="42" borderId="26" xfId="0" applyFont="1" applyFill="1" applyBorder="1" applyAlignment="1" applyProtection="1">
      <alignment horizontal="center" vertical="center" wrapText="1"/>
      <protection/>
    </xf>
    <xf numFmtId="9" fontId="2" fillId="42" borderId="26" xfId="0" applyNumberFormat="1" applyFont="1" applyFill="1" applyBorder="1" applyAlignment="1" applyProtection="1">
      <alignment horizontal="center" vertical="center" wrapText="1"/>
      <protection/>
    </xf>
    <xf numFmtId="0" fontId="2" fillId="42" borderId="26" xfId="0" applyFont="1" applyFill="1" applyBorder="1" applyAlignment="1" applyProtection="1">
      <alignment horizontal="justify" vertical="center" wrapText="1"/>
      <protection/>
    </xf>
    <xf numFmtId="1" fontId="3" fillId="43" borderId="27" xfId="0" applyNumberFormat="1" applyFont="1" applyFill="1" applyBorder="1" applyAlignment="1" applyProtection="1">
      <alignment horizontal="center" vertical="center" wrapText="1"/>
      <protection/>
    </xf>
    <xf numFmtId="1" fontId="3" fillId="43" borderId="28" xfId="0" applyNumberFormat="1" applyFont="1" applyFill="1" applyBorder="1" applyAlignment="1" applyProtection="1">
      <alignment horizontal="center" vertical="center" wrapText="1"/>
      <protection/>
    </xf>
    <xf numFmtId="9" fontId="2" fillId="42" borderId="13" xfId="0" applyNumberFormat="1" applyFont="1" applyFill="1" applyBorder="1" applyAlignment="1" applyProtection="1">
      <alignment horizontal="justify" vertical="center" wrapText="1"/>
      <protection locked="0"/>
    </xf>
    <xf numFmtId="49" fontId="2" fillId="43" borderId="26" xfId="0" applyNumberFormat="1" applyFont="1" applyFill="1" applyBorder="1" applyAlignment="1" applyProtection="1">
      <alignment horizontal="center" vertical="center" wrapText="1"/>
      <protection/>
    </xf>
    <xf numFmtId="0" fontId="2" fillId="42" borderId="26" xfId="0" applyFont="1" applyFill="1" applyBorder="1" applyAlignment="1" applyProtection="1">
      <alignment vertical="center" wrapText="1"/>
      <protection/>
    </xf>
    <xf numFmtId="1" fontId="3" fillId="43" borderId="26" xfId="0" applyNumberFormat="1" applyFont="1" applyFill="1" applyBorder="1" applyAlignment="1" applyProtection="1">
      <alignment horizontal="center" vertical="center" wrapText="1"/>
      <protection/>
    </xf>
    <xf numFmtId="0" fontId="2" fillId="42" borderId="13" xfId="0" applyFont="1" applyFill="1" applyBorder="1" applyAlignment="1" applyProtection="1">
      <alignment horizontal="justify" vertical="center" wrapText="1"/>
      <protection locked="0"/>
    </xf>
    <xf numFmtId="9" fontId="4" fillId="42" borderId="24" xfId="0" applyNumberFormat="1" applyFont="1" applyFill="1" applyBorder="1" applyAlignment="1" applyProtection="1">
      <alignment horizontal="justify" vertical="center" wrapText="1"/>
      <protection locked="0"/>
    </xf>
    <xf numFmtId="0" fontId="2" fillId="42" borderId="29" xfId="0" applyFont="1" applyFill="1" applyBorder="1" applyAlignment="1" applyProtection="1">
      <alignment horizontal="center" vertical="center" wrapText="1"/>
      <protection/>
    </xf>
    <xf numFmtId="9" fontId="2" fillId="42" borderId="29" xfId="0" applyNumberFormat="1" applyFont="1" applyFill="1" applyBorder="1" applyAlignment="1" applyProtection="1">
      <alignment horizontal="center" vertical="center" wrapText="1"/>
      <protection/>
    </xf>
    <xf numFmtId="0" fontId="2" fillId="42" borderId="29" xfId="0" applyFont="1" applyFill="1" applyBorder="1" applyAlignment="1" applyProtection="1">
      <alignment horizontal="justify" vertical="center" wrapText="1"/>
      <protection/>
    </xf>
    <xf numFmtId="1" fontId="3" fillId="43" borderId="29" xfId="0" applyNumberFormat="1" applyFont="1" applyFill="1" applyBorder="1" applyAlignment="1" applyProtection="1">
      <alignment horizontal="center" vertical="center" wrapText="1"/>
      <protection/>
    </xf>
    <xf numFmtId="0" fontId="2" fillId="44" borderId="24" xfId="0" applyFont="1" applyFill="1" applyBorder="1" applyAlignment="1" applyProtection="1">
      <alignment horizontal="center" vertical="center"/>
      <protection locked="0"/>
    </xf>
    <xf numFmtId="0" fontId="7" fillId="44" borderId="24" xfId="0" applyFont="1" applyFill="1" applyBorder="1" applyAlignment="1" applyProtection="1">
      <alignment horizontal="center" vertical="center" wrapText="1"/>
      <protection locked="0"/>
    </xf>
    <xf numFmtId="9" fontId="2" fillId="44" borderId="24" xfId="0" applyNumberFormat="1" applyFont="1" applyFill="1" applyBorder="1" applyAlignment="1" applyProtection="1">
      <alignment horizontal="center" vertical="center" wrapText="1"/>
      <protection locked="0"/>
    </xf>
    <xf numFmtId="0" fontId="2" fillId="44" borderId="30" xfId="0" applyFont="1" applyFill="1" applyBorder="1" applyAlignment="1" applyProtection="1">
      <alignment horizontal="center" vertical="center" wrapText="1"/>
      <protection/>
    </xf>
    <xf numFmtId="0" fontId="2" fillId="44" borderId="15" xfId="0" applyFont="1" applyFill="1" applyBorder="1" applyAlignment="1" applyProtection="1">
      <alignment horizontal="center" vertical="center" wrapText="1"/>
      <protection/>
    </xf>
    <xf numFmtId="9" fontId="2" fillId="44" borderId="15" xfId="0" applyNumberFormat="1" applyFont="1" applyFill="1" applyBorder="1" applyAlignment="1" applyProtection="1">
      <alignment horizontal="center" vertical="center" wrapText="1"/>
      <protection/>
    </xf>
    <xf numFmtId="0" fontId="2" fillId="44" borderId="15" xfId="0" applyFont="1" applyFill="1" applyBorder="1" applyAlignment="1" applyProtection="1">
      <alignment horizontal="justify" vertical="center" wrapText="1"/>
      <protection/>
    </xf>
    <xf numFmtId="0" fontId="3" fillId="44" borderId="22" xfId="0" applyFont="1" applyFill="1" applyBorder="1" applyAlignment="1" applyProtection="1">
      <alignment horizontal="center" vertical="center" wrapText="1"/>
      <protection/>
    </xf>
    <xf numFmtId="0" fontId="2" fillId="44" borderId="13" xfId="0" applyFont="1" applyFill="1" applyBorder="1" applyAlignment="1" applyProtection="1">
      <alignment horizontal="justify" vertical="center" wrapText="1"/>
      <protection/>
    </xf>
    <xf numFmtId="0" fontId="2" fillId="44" borderId="31" xfId="0" applyFont="1" applyFill="1" applyBorder="1" applyAlignment="1" applyProtection="1">
      <alignment horizontal="center" vertical="center" wrapText="1"/>
      <protection/>
    </xf>
    <xf numFmtId="0" fontId="2" fillId="44" borderId="13" xfId="0" applyFont="1" applyFill="1" applyBorder="1" applyAlignment="1" applyProtection="1">
      <alignment horizontal="center" vertical="center" wrapText="1"/>
      <protection/>
    </xf>
    <xf numFmtId="9" fontId="2" fillId="44" borderId="13" xfId="0" applyNumberFormat="1" applyFont="1" applyFill="1" applyBorder="1" applyAlignment="1" applyProtection="1">
      <alignment horizontal="center" vertical="center" wrapText="1"/>
      <protection/>
    </xf>
    <xf numFmtId="0" fontId="2" fillId="44" borderId="13" xfId="0" applyFont="1" applyFill="1" applyBorder="1" applyAlignment="1" applyProtection="1">
      <alignment horizontal="justify" vertical="center" wrapText="1"/>
      <protection/>
    </xf>
    <xf numFmtId="0" fontId="3" fillId="44" borderId="21" xfId="0" applyFont="1" applyFill="1" applyBorder="1" applyAlignment="1" applyProtection="1">
      <alignment horizontal="center" vertical="center" wrapText="1"/>
      <protection/>
    </xf>
    <xf numFmtId="9" fontId="2" fillId="44" borderId="13" xfId="55" applyNumberFormat="1" applyFont="1" applyFill="1" applyBorder="1" applyAlignment="1" applyProtection="1">
      <alignment horizontal="center" vertical="center" wrapText="1"/>
      <protection/>
    </xf>
    <xf numFmtId="0" fontId="2" fillId="44" borderId="19" xfId="0" applyFont="1" applyFill="1" applyBorder="1" applyAlignment="1" applyProtection="1">
      <alignment vertical="center" wrapText="1"/>
      <protection/>
    </xf>
    <xf numFmtId="0" fontId="3" fillId="44" borderId="23" xfId="0" applyFont="1" applyFill="1" applyBorder="1" applyAlignment="1" applyProtection="1">
      <alignment horizontal="center" vertical="center" wrapText="1"/>
      <protection/>
    </xf>
    <xf numFmtId="0" fontId="3" fillId="42" borderId="23" xfId="0" applyFont="1" applyFill="1" applyBorder="1" applyAlignment="1" applyProtection="1">
      <alignment horizontal="center" vertical="center" wrapText="1"/>
      <protection/>
    </xf>
    <xf numFmtId="0" fontId="2" fillId="42" borderId="17" xfId="0" applyFont="1" applyFill="1" applyBorder="1" applyAlignment="1" applyProtection="1">
      <alignment horizontal="justify" vertical="center" wrapText="1"/>
      <protection/>
    </xf>
    <xf numFmtId="0" fontId="2" fillId="42" borderId="17" xfId="0" applyFont="1" applyFill="1" applyBorder="1" applyAlignment="1" applyProtection="1">
      <alignment horizontal="center" vertical="center" wrapText="1"/>
      <protection/>
    </xf>
    <xf numFmtId="9" fontId="2" fillId="42" borderId="17" xfId="0" applyNumberFormat="1" applyFont="1" applyFill="1" applyBorder="1" applyAlignment="1" applyProtection="1">
      <alignment horizontal="center" vertical="center" wrapText="1"/>
      <protection/>
    </xf>
    <xf numFmtId="0" fontId="2" fillId="42" borderId="18" xfId="0" applyFont="1" applyFill="1" applyBorder="1" applyAlignment="1" applyProtection="1">
      <alignment horizontal="center" vertical="center" wrapText="1"/>
      <protection/>
    </xf>
    <xf numFmtId="0" fontId="3" fillId="42" borderId="21" xfId="0" applyFont="1" applyFill="1" applyBorder="1" applyAlignment="1" applyProtection="1">
      <alignment horizontal="center" vertical="center" wrapText="1"/>
      <protection/>
    </xf>
    <xf numFmtId="0" fontId="2" fillId="42" borderId="13" xfId="0" applyFont="1" applyFill="1" applyBorder="1" applyAlignment="1" applyProtection="1">
      <alignment horizontal="justify" vertical="center" wrapText="1"/>
      <protection/>
    </xf>
    <xf numFmtId="0" fontId="2" fillId="42" borderId="13" xfId="0" applyFont="1" applyFill="1" applyBorder="1" applyAlignment="1" applyProtection="1">
      <alignment horizontal="center" vertical="center" wrapText="1"/>
      <protection/>
    </xf>
    <xf numFmtId="9" fontId="2" fillId="42" borderId="13" xfId="0" applyNumberFormat="1" applyFont="1" applyFill="1" applyBorder="1" applyAlignment="1" applyProtection="1">
      <alignment horizontal="center" vertical="center" wrapText="1"/>
      <protection/>
    </xf>
    <xf numFmtId="0" fontId="2" fillId="42" borderId="14" xfId="0" applyFont="1" applyFill="1" applyBorder="1" applyAlignment="1" applyProtection="1">
      <alignment horizontal="center" vertical="center" wrapText="1"/>
      <protection/>
    </xf>
    <xf numFmtId="0" fontId="3" fillId="42" borderId="32" xfId="0" applyFont="1" applyFill="1" applyBorder="1" applyAlignment="1" applyProtection="1">
      <alignment horizontal="center" vertical="center" wrapText="1"/>
      <protection/>
    </xf>
    <xf numFmtId="0" fontId="2" fillId="42" borderId="13" xfId="0" applyNumberFormat="1" applyFont="1" applyFill="1" applyBorder="1" applyAlignment="1" applyProtection="1">
      <alignment horizontal="justify" vertical="center" wrapText="1"/>
      <protection/>
    </xf>
    <xf numFmtId="0" fontId="2" fillId="42" borderId="13" xfId="0" applyNumberFormat="1" applyFont="1" applyFill="1" applyBorder="1" applyAlignment="1" applyProtection="1">
      <alignment horizontal="center" vertical="center" wrapText="1"/>
      <protection/>
    </xf>
    <xf numFmtId="0" fontId="2" fillId="42" borderId="15" xfId="0" applyFont="1" applyFill="1" applyBorder="1" applyAlignment="1" applyProtection="1">
      <alignment horizontal="justify" vertical="center" wrapText="1"/>
      <protection/>
    </xf>
    <xf numFmtId="0" fontId="2" fillId="42" borderId="15" xfId="0" applyFont="1" applyFill="1" applyBorder="1" applyAlignment="1" applyProtection="1">
      <alignment horizontal="center" vertical="center" wrapText="1"/>
      <protection/>
    </xf>
    <xf numFmtId="9" fontId="2" fillId="42" borderId="15" xfId="0" applyNumberFormat="1" applyFont="1" applyFill="1" applyBorder="1" applyAlignment="1" applyProtection="1">
      <alignment horizontal="center" vertical="center" wrapText="1"/>
      <protection/>
    </xf>
    <xf numFmtId="0" fontId="2" fillId="42" borderId="16" xfId="0" applyFont="1" applyFill="1" applyBorder="1" applyAlignment="1" applyProtection="1">
      <alignment horizontal="center" vertical="center" wrapText="1"/>
      <protection/>
    </xf>
    <xf numFmtId="9" fontId="2" fillId="42" borderId="31" xfId="0" applyNumberFormat="1" applyFont="1" applyFill="1" applyBorder="1" applyAlignment="1" applyProtection="1">
      <alignment horizontal="justify" vertical="center" wrapText="1"/>
      <protection locked="0"/>
    </xf>
    <xf numFmtId="1" fontId="3" fillId="35" borderId="29" xfId="0" applyNumberFormat="1" applyFont="1" applyFill="1" applyBorder="1" applyAlignment="1" applyProtection="1">
      <alignment horizontal="center" vertical="center"/>
      <protection/>
    </xf>
    <xf numFmtId="0" fontId="2" fillId="45" borderId="29" xfId="0" applyFont="1" applyFill="1" applyBorder="1" applyAlignment="1" applyProtection="1">
      <alignment horizontal="justify" vertical="center" wrapText="1"/>
      <protection/>
    </xf>
    <xf numFmtId="0" fontId="2" fillId="45" borderId="29" xfId="0" applyFont="1" applyFill="1" applyBorder="1" applyAlignment="1" applyProtection="1">
      <alignment horizontal="center" vertical="center" wrapText="1"/>
      <protection/>
    </xf>
    <xf numFmtId="9" fontId="2" fillId="45" borderId="29" xfId="0" applyNumberFormat="1" applyFont="1" applyFill="1" applyBorder="1" applyAlignment="1" applyProtection="1">
      <alignment horizontal="center" vertical="center" wrapText="1"/>
      <protection/>
    </xf>
    <xf numFmtId="0" fontId="2" fillId="45" borderId="24" xfId="0" applyFont="1" applyFill="1" applyBorder="1" applyAlignment="1" applyProtection="1">
      <alignment horizontal="center" vertical="center"/>
      <protection locked="0"/>
    </xf>
    <xf numFmtId="9" fontId="2" fillId="45" borderId="24" xfId="0" applyNumberFormat="1" applyFont="1" applyFill="1" applyBorder="1" applyAlignment="1" applyProtection="1">
      <alignment horizontal="center" vertical="center" wrapText="1"/>
      <protection locked="0"/>
    </xf>
    <xf numFmtId="0" fontId="7" fillId="45" borderId="24" xfId="0" applyFont="1" applyFill="1" applyBorder="1" applyAlignment="1" applyProtection="1">
      <alignment horizontal="center" vertical="center" wrapText="1"/>
      <protection locked="0"/>
    </xf>
    <xf numFmtId="9" fontId="2" fillId="45" borderId="24" xfId="0" applyNumberFormat="1" applyFont="1" applyFill="1" applyBorder="1" applyAlignment="1" applyProtection="1">
      <alignment vertical="center" wrapText="1"/>
      <protection locked="0"/>
    </xf>
    <xf numFmtId="1" fontId="3" fillId="35" borderId="26" xfId="0" applyNumberFormat="1" applyFont="1" applyFill="1" applyBorder="1" applyAlignment="1" applyProtection="1">
      <alignment horizontal="center" vertical="center"/>
      <protection/>
    </xf>
    <xf numFmtId="0" fontId="2" fillId="45" borderId="26" xfId="0" applyFont="1" applyFill="1" applyBorder="1" applyAlignment="1" applyProtection="1">
      <alignment horizontal="justify" vertical="center" wrapText="1"/>
      <protection/>
    </xf>
    <xf numFmtId="0" fontId="2" fillId="45" borderId="26" xfId="0" applyFont="1" applyFill="1" applyBorder="1" applyAlignment="1" applyProtection="1">
      <alignment horizontal="center" vertical="center" wrapText="1"/>
      <protection/>
    </xf>
    <xf numFmtId="9" fontId="2" fillId="45" borderId="26" xfId="0" applyNumberFormat="1" applyFont="1" applyFill="1" applyBorder="1" applyAlignment="1" applyProtection="1">
      <alignment horizontal="center" vertical="center" wrapText="1"/>
      <protection/>
    </xf>
    <xf numFmtId="0" fontId="2" fillId="45" borderId="26" xfId="0" applyNumberFormat="1" applyFont="1" applyFill="1" applyBorder="1" applyAlignment="1" applyProtection="1">
      <alignment horizontal="justify" vertical="center" wrapText="1"/>
      <protection/>
    </xf>
    <xf numFmtId="0" fontId="2" fillId="45" borderId="26" xfId="0" applyNumberFormat="1" applyFont="1" applyFill="1" applyBorder="1" applyAlignment="1" applyProtection="1">
      <alignment horizontal="center" vertical="center" wrapText="1"/>
      <protection/>
    </xf>
    <xf numFmtId="1" fontId="3" fillId="35" borderId="10" xfId="0" applyNumberFormat="1" applyFont="1" applyFill="1" applyBorder="1" applyAlignment="1" applyProtection="1">
      <alignment horizontal="center" vertical="center"/>
      <protection/>
    </xf>
    <xf numFmtId="0" fontId="2" fillId="45" borderId="10" xfId="0" applyFont="1" applyFill="1" applyBorder="1" applyAlignment="1" applyProtection="1">
      <alignment horizontal="justify" vertical="center" wrapText="1"/>
      <protection/>
    </xf>
    <xf numFmtId="0" fontId="2" fillId="45" borderId="10" xfId="0" applyFont="1" applyFill="1" applyBorder="1" applyAlignment="1" applyProtection="1">
      <alignment horizontal="center" vertical="center" wrapText="1"/>
      <protection/>
    </xf>
    <xf numFmtId="9" fontId="2" fillId="45" borderId="10" xfId="0" applyNumberFormat="1" applyFont="1" applyFill="1" applyBorder="1" applyAlignment="1" applyProtection="1">
      <alignment horizontal="center" vertical="center" wrapText="1"/>
      <protection/>
    </xf>
    <xf numFmtId="1" fontId="14" fillId="33" borderId="13" xfId="0" applyNumberFormat="1" applyFont="1" applyFill="1" applyBorder="1" applyAlignment="1" applyProtection="1">
      <alignment horizontal="center" vertical="center" wrapText="1"/>
      <protection/>
    </xf>
    <xf numFmtId="0" fontId="7" fillId="33" borderId="13" xfId="0" applyFont="1" applyFill="1" applyBorder="1" applyAlignment="1" applyProtection="1">
      <alignment horizontal="center" vertical="center" wrapText="1"/>
      <protection/>
    </xf>
    <xf numFmtId="0" fontId="7" fillId="33" borderId="13" xfId="0" applyFont="1" applyFill="1" applyBorder="1" applyAlignment="1" applyProtection="1">
      <alignment horizontal="justify" vertical="center" wrapText="1"/>
      <protection/>
    </xf>
    <xf numFmtId="9" fontId="7" fillId="33" borderId="13" xfId="0" applyNumberFormat="1" applyFont="1" applyFill="1" applyBorder="1" applyAlignment="1" applyProtection="1">
      <alignment horizontal="center" vertical="center" wrapText="1"/>
      <protection/>
    </xf>
    <xf numFmtId="0" fontId="14" fillId="33" borderId="13" xfId="0" applyFont="1" applyFill="1" applyBorder="1" applyAlignment="1" applyProtection="1">
      <alignment horizontal="center" vertical="center" wrapText="1"/>
      <protection/>
    </xf>
    <xf numFmtId="0" fontId="2" fillId="33" borderId="24" xfId="0" applyFont="1" applyFill="1" applyBorder="1" applyAlignment="1" applyProtection="1">
      <alignment horizontal="center" vertical="center"/>
      <protection locked="0"/>
    </xf>
    <xf numFmtId="9" fontId="2" fillId="33" borderId="24" xfId="0" applyNumberFormat="1" applyFont="1" applyFill="1" applyBorder="1" applyAlignment="1" applyProtection="1">
      <alignment horizontal="center" vertical="center" wrapText="1"/>
      <protection locked="0"/>
    </xf>
    <xf numFmtId="0" fontId="7" fillId="33" borderId="24" xfId="0" applyFont="1" applyFill="1" applyBorder="1" applyAlignment="1" applyProtection="1">
      <alignment horizontal="center" vertical="center" wrapText="1"/>
      <protection locked="0"/>
    </xf>
    <xf numFmtId="0" fontId="2" fillId="33" borderId="13" xfId="0" applyNumberFormat="1" applyFont="1" applyFill="1" applyBorder="1" applyAlignment="1" applyProtection="1">
      <alignment horizontal="center" vertical="center" wrapText="1"/>
      <protection/>
    </xf>
    <xf numFmtId="9" fontId="2" fillId="33" borderId="24" xfId="0" applyNumberFormat="1" applyFont="1" applyFill="1" applyBorder="1" applyAlignment="1" applyProtection="1">
      <alignment horizontal="justify" vertical="center" wrapText="1"/>
      <protection locked="0"/>
    </xf>
    <xf numFmtId="1" fontId="14" fillId="33" borderId="19" xfId="0" applyNumberFormat="1" applyFont="1" applyFill="1" applyBorder="1" applyAlignment="1" applyProtection="1">
      <alignment horizontal="center" vertical="center" wrapText="1"/>
      <protection/>
    </xf>
    <xf numFmtId="0" fontId="7" fillId="33" borderId="19" xfId="0" applyFont="1" applyFill="1" applyBorder="1" applyAlignment="1" applyProtection="1">
      <alignment horizontal="justify" vertical="center" wrapText="1"/>
      <protection/>
    </xf>
    <xf numFmtId="0" fontId="7" fillId="33" borderId="19" xfId="0" applyFont="1" applyFill="1" applyBorder="1" applyAlignment="1" applyProtection="1">
      <alignment horizontal="center" vertical="center" wrapText="1"/>
      <protection/>
    </xf>
    <xf numFmtId="9" fontId="7" fillId="33" borderId="19" xfId="0" applyNumberFormat="1" applyFont="1" applyFill="1" applyBorder="1" applyAlignment="1" applyProtection="1">
      <alignment horizontal="center" vertical="center" wrapText="1"/>
      <protection/>
    </xf>
    <xf numFmtId="0" fontId="14" fillId="33" borderId="19" xfId="0" applyFont="1" applyFill="1" applyBorder="1" applyAlignment="1" applyProtection="1">
      <alignment horizontal="center" vertical="center" wrapText="1"/>
      <protection/>
    </xf>
    <xf numFmtId="1" fontId="14" fillId="3" borderId="13" xfId="0" applyNumberFormat="1" applyFont="1" applyFill="1" applyBorder="1" applyAlignment="1" applyProtection="1">
      <alignment horizontal="center" vertical="center"/>
      <protection/>
    </xf>
    <xf numFmtId="0" fontId="7" fillId="3" borderId="13" xfId="0" applyFont="1" applyFill="1" applyBorder="1" applyAlignment="1" applyProtection="1">
      <alignment horizontal="center" vertical="center" wrapText="1"/>
      <protection/>
    </xf>
    <xf numFmtId="0" fontId="7" fillId="46" borderId="13" xfId="0" applyFont="1" applyFill="1" applyBorder="1" applyAlignment="1" applyProtection="1">
      <alignment horizontal="justify" vertical="center" wrapText="1"/>
      <protection/>
    </xf>
    <xf numFmtId="0" fontId="7" fillId="3" borderId="13" xfId="0" applyFont="1" applyFill="1" applyBorder="1" applyAlignment="1" applyProtection="1">
      <alignment horizontal="justify" vertical="center" wrapText="1"/>
      <protection/>
    </xf>
    <xf numFmtId="9" fontId="7" fillId="46" borderId="13" xfId="0" applyNumberFormat="1" applyFont="1" applyFill="1" applyBorder="1" applyAlignment="1" applyProtection="1">
      <alignment horizontal="center" vertical="center" wrapText="1"/>
      <protection locked="0"/>
    </xf>
    <xf numFmtId="0" fontId="14" fillId="46" borderId="13" xfId="0" applyFont="1" applyFill="1" applyBorder="1" applyAlignment="1" applyProtection="1">
      <alignment horizontal="center" vertical="center" wrapText="1"/>
      <protection/>
    </xf>
    <xf numFmtId="9" fontId="7" fillId="3" borderId="13" xfId="0" applyNumberFormat="1" applyFont="1" applyFill="1" applyBorder="1" applyAlignment="1" applyProtection="1">
      <alignment horizontal="center" vertical="center" wrapText="1"/>
      <protection locked="0"/>
    </xf>
    <xf numFmtId="0" fontId="7" fillId="3" borderId="13" xfId="0" applyFont="1" applyFill="1" applyBorder="1" applyAlignment="1" applyProtection="1">
      <alignment horizontal="left" vertical="center" wrapText="1"/>
      <protection/>
    </xf>
    <xf numFmtId="0" fontId="7" fillId="46" borderId="13" xfId="0" applyFont="1" applyFill="1" applyBorder="1" applyAlignment="1" applyProtection="1">
      <alignment horizontal="center" vertical="center" wrapText="1"/>
      <protection/>
    </xf>
    <xf numFmtId="9" fontId="7" fillId="46" borderId="13" xfId="0" applyNumberFormat="1" applyFont="1" applyFill="1" applyBorder="1" applyAlignment="1" applyProtection="1">
      <alignment horizontal="center" vertical="center" wrapText="1"/>
      <protection/>
    </xf>
    <xf numFmtId="9" fontId="7" fillId="3" borderId="13" xfId="0" applyNumberFormat="1" applyFont="1" applyFill="1" applyBorder="1" applyAlignment="1" applyProtection="1">
      <alignment horizontal="center" vertical="center" wrapText="1"/>
      <protection/>
    </xf>
    <xf numFmtId="0" fontId="15" fillId="46" borderId="13" xfId="0" applyFont="1" applyFill="1" applyBorder="1" applyAlignment="1" applyProtection="1">
      <alignment horizontal="justify" vertical="center" wrapText="1"/>
      <protection/>
    </xf>
    <xf numFmtId="0" fontId="15" fillId="3" borderId="13" xfId="0" applyFont="1" applyFill="1" applyBorder="1" applyAlignment="1" applyProtection="1">
      <alignment horizontal="justify" vertical="center" wrapText="1"/>
      <protection/>
    </xf>
    <xf numFmtId="0" fontId="2" fillId="3" borderId="13" xfId="0" applyFont="1" applyFill="1" applyBorder="1" applyAlignment="1" applyProtection="1">
      <alignment horizontal="justify" vertical="center" wrapText="1"/>
      <protection/>
    </xf>
    <xf numFmtId="0" fontId="2" fillId="3" borderId="13" xfId="0" applyFont="1" applyFill="1" applyBorder="1" applyAlignment="1" applyProtection="1">
      <alignment horizontal="center" vertical="center" wrapText="1"/>
      <protection/>
    </xf>
    <xf numFmtId="9" fontId="2" fillId="3" borderId="13" xfId="0" applyNumberFormat="1" applyFont="1" applyFill="1" applyBorder="1" applyAlignment="1" applyProtection="1">
      <alignment horizontal="center" vertical="center" wrapText="1"/>
      <protection/>
    </xf>
    <xf numFmtId="0" fontId="2" fillId="3" borderId="15" xfId="0" applyFont="1" applyFill="1" applyBorder="1" applyAlignment="1" applyProtection="1">
      <alignment horizontal="justify" vertical="center" wrapText="1"/>
      <protection/>
    </xf>
    <xf numFmtId="0" fontId="2" fillId="3" borderId="15" xfId="0" applyFont="1" applyFill="1" applyBorder="1" applyAlignment="1" applyProtection="1">
      <alignment horizontal="center" vertical="center" wrapText="1"/>
      <protection/>
    </xf>
    <xf numFmtId="9" fontId="2" fillId="3" borderId="15" xfId="0" applyNumberFormat="1" applyFont="1" applyFill="1" applyBorder="1" applyAlignment="1" applyProtection="1">
      <alignment horizontal="center" vertical="center" wrapText="1"/>
      <protection/>
    </xf>
    <xf numFmtId="0" fontId="3" fillId="3" borderId="13" xfId="0" applyFont="1" applyFill="1" applyBorder="1" applyAlignment="1" applyProtection="1">
      <alignment horizontal="center" vertical="center" wrapText="1"/>
      <protection/>
    </xf>
    <xf numFmtId="0" fontId="3" fillId="3" borderId="14" xfId="0" applyFont="1" applyFill="1" applyBorder="1" applyAlignment="1" applyProtection="1">
      <alignment horizontal="center" vertical="center" wrapText="1"/>
      <protection/>
    </xf>
    <xf numFmtId="0" fontId="3" fillId="3" borderId="15" xfId="0" applyFont="1" applyFill="1" applyBorder="1" applyAlignment="1" applyProtection="1">
      <alignment horizontal="center" vertical="center" wrapText="1"/>
      <protection/>
    </xf>
    <xf numFmtId="0" fontId="3" fillId="3" borderId="16" xfId="0" applyFont="1" applyFill="1" applyBorder="1" applyAlignment="1" applyProtection="1">
      <alignment horizontal="center" vertical="center" wrapText="1"/>
      <protection/>
    </xf>
    <xf numFmtId="0" fontId="14" fillId="47" borderId="20" xfId="0" applyFont="1" applyFill="1" applyBorder="1" applyAlignment="1" applyProtection="1">
      <alignment horizontal="center" vertical="center" wrapText="1"/>
      <protection/>
    </xf>
    <xf numFmtId="0" fontId="7" fillId="47" borderId="13" xfId="0" applyFont="1" applyFill="1" applyBorder="1" applyAlignment="1" applyProtection="1">
      <alignment horizontal="justify" vertical="center" wrapText="1"/>
      <protection/>
    </xf>
    <xf numFmtId="0" fontId="7" fillId="47" borderId="13" xfId="0" applyFont="1" applyFill="1" applyBorder="1" applyAlignment="1" applyProtection="1">
      <alignment horizontal="center" vertical="center" wrapText="1"/>
      <protection/>
    </xf>
    <xf numFmtId="0" fontId="2" fillId="47" borderId="24" xfId="0" applyFont="1" applyFill="1" applyBorder="1" applyAlignment="1" applyProtection="1">
      <alignment horizontal="center" vertical="center"/>
      <protection locked="0"/>
    </xf>
    <xf numFmtId="9" fontId="2" fillId="47" borderId="24" xfId="0" applyNumberFormat="1" applyFont="1" applyFill="1" applyBorder="1" applyAlignment="1" applyProtection="1">
      <alignment horizontal="center" vertical="center" wrapText="1"/>
      <protection locked="0"/>
    </xf>
    <xf numFmtId="0" fontId="7" fillId="47" borderId="24" xfId="0" applyFont="1" applyFill="1" applyBorder="1" applyAlignment="1" applyProtection="1">
      <alignment horizontal="center" vertical="center" wrapText="1"/>
      <protection locked="0"/>
    </xf>
    <xf numFmtId="9" fontId="2" fillId="47" borderId="24" xfId="0" applyNumberFormat="1" applyFont="1" applyFill="1" applyBorder="1" applyAlignment="1" applyProtection="1">
      <alignment vertical="center" wrapText="1"/>
      <protection locked="0"/>
    </xf>
    <xf numFmtId="0" fontId="14" fillId="47" borderId="21" xfId="0" applyFont="1" applyFill="1" applyBorder="1" applyAlignment="1" applyProtection="1">
      <alignment horizontal="center" vertical="center" wrapText="1"/>
      <protection/>
    </xf>
    <xf numFmtId="0" fontId="2" fillId="47" borderId="13" xfId="0" applyFont="1" applyFill="1" applyBorder="1" applyAlignment="1" applyProtection="1">
      <alignment horizontal="justify" vertical="center" wrapText="1"/>
      <protection/>
    </xf>
    <xf numFmtId="0" fontId="2" fillId="47" borderId="13" xfId="0" applyFont="1" applyFill="1" applyBorder="1" applyAlignment="1" applyProtection="1">
      <alignment horizontal="center" vertical="center" wrapText="1"/>
      <protection/>
    </xf>
    <xf numFmtId="9" fontId="2" fillId="47" borderId="13" xfId="0" applyNumberFormat="1" applyFont="1" applyFill="1" applyBorder="1" applyAlignment="1" applyProtection="1">
      <alignment horizontal="center" vertical="center" wrapText="1"/>
      <protection/>
    </xf>
    <xf numFmtId="0" fontId="2" fillId="47" borderId="14" xfId="0" applyFont="1" applyFill="1" applyBorder="1" applyAlignment="1" applyProtection="1">
      <alignment horizontal="center" vertical="center" wrapText="1"/>
      <protection/>
    </xf>
    <xf numFmtId="0" fontId="14" fillId="47" borderId="22" xfId="0" applyFont="1" applyFill="1" applyBorder="1" applyAlignment="1" applyProtection="1">
      <alignment horizontal="center" vertical="center" wrapText="1"/>
      <protection/>
    </xf>
    <xf numFmtId="1" fontId="3" fillId="48" borderId="23" xfId="0" applyNumberFormat="1" applyFont="1" applyFill="1" applyBorder="1" applyAlignment="1" applyProtection="1">
      <alignment horizontal="center" vertical="center" wrapText="1"/>
      <protection/>
    </xf>
    <xf numFmtId="0" fontId="2" fillId="48" borderId="17" xfId="0" applyFont="1" applyFill="1" applyBorder="1" applyAlignment="1" applyProtection="1">
      <alignment horizontal="justify" vertical="center" wrapText="1"/>
      <protection/>
    </xf>
    <xf numFmtId="0" fontId="2" fillId="48" borderId="17" xfId="0" applyFont="1" applyFill="1" applyBorder="1" applyAlignment="1" applyProtection="1">
      <alignment horizontal="center" vertical="center" wrapText="1"/>
      <protection/>
    </xf>
    <xf numFmtId="9" fontId="2" fillId="48" borderId="17" xfId="0" applyNumberFormat="1" applyFont="1" applyFill="1" applyBorder="1" applyAlignment="1" applyProtection="1">
      <alignment horizontal="center" vertical="center" wrapText="1"/>
      <protection/>
    </xf>
    <xf numFmtId="0" fontId="2" fillId="48" borderId="18" xfId="0" applyFont="1" applyFill="1" applyBorder="1" applyAlignment="1" applyProtection="1">
      <alignment horizontal="center" vertical="center" wrapText="1"/>
      <protection/>
    </xf>
    <xf numFmtId="0" fontId="2" fillId="48" borderId="24" xfId="0" applyFont="1" applyFill="1" applyBorder="1" applyAlignment="1" applyProtection="1">
      <alignment horizontal="center" vertical="center"/>
      <protection locked="0"/>
    </xf>
    <xf numFmtId="9" fontId="2" fillId="48" borderId="24" xfId="0" applyNumberFormat="1" applyFont="1" applyFill="1" applyBorder="1" applyAlignment="1" applyProtection="1">
      <alignment horizontal="center" vertical="center" wrapText="1"/>
      <protection locked="0"/>
    </xf>
    <xf numFmtId="0" fontId="7" fillId="48" borderId="24" xfId="0" applyFont="1" applyFill="1" applyBorder="1" applyAlignment="1" applyProtection="1">
      <alignment horizontal="center" vertical="center" wrapText="1"/>
      <protection locked="0"/>
    </xf>
    <xf numFmtId="1" fontId="3" fillId="48" borderId="21" xfId="0" applyNumberFormat="1" applyFont="1" applyFill="1" applyBorder="1" applyAlignment="1" applyProtection="1">
      <alignment horizontal="center" vertical="center" wrapText="1"/>
      <protection/>
    </xf>
    <xf numFmtId="0" fontId="2" fillId="48" borderId="13" xfId="0" applyFont="1" applyFill="1" applyBorder="1" applyAlignment="1" applyProtection="1">
      <alignment horizontal="justify" vertical="center" wrapText="1"/>
      <protection/>
    </xf>
    <xf numFmtId="0" fontId="2" fillId="48" borderId="13" xfId="0" applyFont="1" applyFill="1" applyBorder="1" applyAlignment="1" applyProtection="1">
      <alignment horizontal="center" vertical="center" wrapText="1"/>
      <protection/>
    </xf>
    <xf numFmtId="9" fontId="2" fillId="48" borderId="13" xfId="0" applyNumberFormat="1" applyFont="1" applyFill="1" applyBorder="1" applyAlignment="1" applyProtection="1">
      <alignment horizontal="center" vertical="center" wrapText="1"/>
      <protection/>
    </xf>
    <xf numFmtId="0" fontId="2" fillId="48" borderId="14" xfId="0" applyFont="1" applyFill="1" applyBorder="1" applyAlignment="1" applyProtection="1">
      <alignment horizontal="center" vertical="center" wrapText="1"/>
      <protection/>
    </xf>
    <xf numFmtId="3" fontId="2" fillId="48" borderId="24" xfId="0" applyNumberFormat="1" applyFont="1" applyFill="1" applyBorder="1" applyAlignment="1" applyProtection="1">
      <alignment horizontal="center" vertical="center"/>
      <protection locked="0"/>
    </xf>
    <xf numFmtId="0" fontId="2" fillId="48" borderId="19" xfId="0" applyFont="1" applyFill="1" applyBorder="1" applyAlignment="1" applyProtection="1">
      <alignment horizontal="justify" vertical="center" wrapText="1"/>
      <protection/>
    </xf>
    <xf numFmtId="0" fontId="2" fillId="48" borderId="19" xfId="0" applyFont="1" applyFill="1" applyBorder="1" applyAlignment="1" applyProtection="1">
      <alignment horizontal="center" vertical="center" wrapText="1"/>
      <protection/>
    </xf>
    <xf numFmtId="0" fontId="2" fillId="48" borderId="33" xfId="0" applyFont="1" applyFill="1" applyBorder="1" applyAlignment="1" applyProtection="1">
      <alignment horizontal="justify" vertical="center" wrapText="1"/>
      <protection/>
    </xf>
    <xf numFmtId="0" fontId="2" fillId="48" borderId="33" xfId="0" applyFont="1" applyFill="1" applyBorder="1" applyAlignment="1" applyProtection="1">
      <alignment horizontal="center" vertical="center" wrapText="1"/>
      <protection/>
    </xf>
    <xf numFmtId="1" fontId="3" fillId="48" borderId="22" xfId="0" applyNumberFormat="1" applyFont="1" applyFill="1" applyBorder="1" applyAlignment="1" applyProtection="1">
      <alignment horizontal="center" vertical="center" wrapText="1"/>
      <protection/>
    </xf>
    <xf numFmtId="0" fontId="2" fillId="48" borderId="34" xfId="0" applyFont="1" applyFill="1" applyBorder="1" applyAlignment="1" applyProtection="1">
      <alignment horizontal="justify" vertical="center" wrapText="1"/>
      <protection/>
    </xf>
    <xf numFmtId="0" fontId="2" fillId="48" borderId="15" xfId="0" applyFont="1" applyFill="1" applyBorder="1" applyAlignment="1" applyProtection="1">
      <alignment horizontal="justify" vertical="center" wrapText="1"/>
      <protection/>
    </xf>
    <xf numFmtId="0" fontId="2" fillId="48" borderId="15" xfId="0" applyFont="1" applyFill="1" applyBorder="1" applyAlignment="1" applyProtection="1">
      <alignment horizontal="center" vertical="center" wrapText="1"/>
      <protection/>
    </xf>
    <xf numFmtId="0" fontId="2" fillId="48" borderId="34" xfId="0" applyFont="1" applyFill="1" applyBorder="1" applyAlignment="1" applyProtection="1">
      <alignment horizontal="center" vertical="center" wrapText="1"/>
      <protection/>
    </xf>
    <xf numFmtId="9" fontId="2" fillId="48" borderId="15" xfId="0" applyNumberFormat="1" applyFont="1" applyFill="1" applyBorder="1" applyAlignment="1" applyProtection="1">
      <alignment horizontal="center" vertical="center" wrapText="1"/>
      <protection/>
    </xf>
    <xf numFmtId="0" fontId="2" fillId="48" borderId="16" xfId="0" applyFont="1" applyFill="1" applyBorder="1" applyAlignment="1" applyProtection="1">
      <alignment horizontal="center" vertical="center" wrapText="1"/>
      <protection/>
    </xf>
    <xf numFmtId="0" fontId="3" fillId="49" borderId="21" xfId="0" applyFont="1" applyFill="1" applyBorder="1" applyAlignment="1" applyProtection="1">
      <alignment horizontal="center" vertical="center" wrapText="1"/>
      <protection/>
    </xf>
    <xf numFmtId="0" fontId="2" fillId="49" borderId="13" xfId="0" applyFont="1" applyFill="1" applyBorder="1" applyAlignment="1" applyProtection="1">
      <alignment horizontal="justify" vertical="center" wrapText="1"/>
      <protection/>
    </xf>
    <xf numFmtId="0" fontId="2" fillId="49" borderId="13" xfId="0" applyFont="1" applyFill="1" applyBorder="1" applyAlignment="1" applyProtection="1">
      <alignment horizontal="center" vertical="center" wrapText="1"/>
      <protection/>
    </xf>
    <xf numFmtId="9" fontId="2" fillId="49" borderId="13" xfId="0" applyNumberFormat="1" applyFont="1" applyFill="1" applyBorder="1" applyAlignment="1" applyProtection="1">
      <alignment horizontal="center" vertical="center" wrapText="1"/>
      <protection/>
    </xf>
    <xf numFmtId="0" fontId="2" fillId="49" borderId="14" xfId="0" applyFont="1" applyFill="1" applyBorder="1" applyAlignment="1" applyProtection="1">
      <alignment horizontal="center" vertical="center" wrapText="1"/>
      <protection/>
    </xf>
    <xf numFmtId="0" fontId="2" fillId="49" borderId="24" xfId="0" applyFont="1" applyFill="1" applyBorder="1" applyAlignment="1" applyProtection="1">
      <alignment horizontal="center" vertical="center"/>
      <protection locked="0"/>
    </xf>
    <xf numFmtId="9" fontId="2" fillId="49" borderId="24" xfId="0" applyNumberFormat="1" applyFont="1" applyFill="1" applyBorder="1" applyAlignment="1" applyProtection="1">
      <alignment horizontal="center" vertical="center" wrapText="1"/>
      <protection locked="0"/>
    </xf>
    <xf numFmtId="0" fontId="7" fillId="49" borderId="24" xfId="0" applyFont="1" applyFill="1" applyBorder="1" applyAlignment="1" applyProtection="1">
      <alignment horizontal="center" vertical="center" wrapText="1"/>
      <protection locked="0"/>
    </xf>
    <xf numFmtId="9" fontId="2" fillId="49" borderId="24" xfId="0" applyNumberFormat="1" applyFont="1" applyFill="1" applyBorder="1" applyAlignment="1" applyProtection="1">
      <alignment vertical="center" wrapText="1"/>
      <protection locked="0"/>
    </xf>
    <xf numFmtId="0" fontId="3" fillId="49" borderId="35" xfId="0" applyFont="1" applyFill="1" applyBorder="1" applyAlignment="1" applyProtection="1">
      <alignment horizontal="center" vertical="center" wrapText="1"/>
      <protection/>
    </xf>
    <xf numFmtId="0" fontId="2" fillId="49" borderId="19" xfId="0" applyFont="1" applyFill="1" applyBorder="1" applyAlignment="1" applyProtection="1">
      <alignment horizontal="center" vertical="center" wrapText="1"/>
      <protection/>
    </xf>
    <xf numFmtId="0" fontId="3" fillId="49" borderId="36" xfId="0" applyFont="1" applyFill="1" applyBorder="1" applyAlignment="1" applyProtection="1">
      <alignment horizontal="center" vertical="center" wrapText="1"/>
      <protection/>
    </xf>
    <xf numFmtId="0" fontId="2" fillId="49" borderId="11" xfId="0" applyFont="1" applyFill="1" applyBorder="1" applyAlignment="1" applyProtection="1">
      <alignment horizontal="center" vertical="center" wrapText="1"/>
      <protection/>
    </xf>
    <xf numFmtId="0" fontId="2" fillId="49" borderId="13" xfId="0" applyFont="1" applyFill="1" applyBorder="1" applyAlignment="1" applyProtection="1">
      <alignment vertical="center" wrapText="1"/>
      <protection/>
    </xf>
    <xf numFmtId="0" fontId="3" fillId="49" borderId="37" xfId="0" applyFont="1" applyFill="1" applyBorder="1" applyAlignment="1" applyProtection="1">
      <alignment horizontal="center" vertical="center" wrapText="1"/>
      <protection/>
    </xf>
    <xf numFmtId="0" fontId="2" fillId="49" borderId="33" xfId="0" applyFont="1" applyFill="1" applyBorder="1" applyAlignment="1" applyProtection="1">
      <alignment horizontal="center" vertical="center" wrapText="1"/>
      <protection/>
    </xf>
    <xf numFmtId="0" fontId="2" fillId="49" borderId="15" xfId="0" applyFont="1" applyFill="1" applyBorder="1" applyAlignment="1" applyProtection="1">
      <alignment horizontal="justify" vertical="center" wrapText="1"/>
      <protection/>
    </xf>
    <xf numFmtId="0" fontId="2" fillId="49" borderId="15" xfId="0" applyFont="1" applyFill="1" applyBorder="1" applyAlignment="1" applyProtection="1">
      <alignment horizontal="center" vertical="center" wrapText="1"/>
      <protection/>
    </xf>
    <xf numFmtId="9" fontId="2" fillId="49" borderId="15" xfId="0" applyNumberFormat="1" applyFont="1" applyFill="1" applyBorder="1" applyAlignment="1" applyProtection="1">
      <alignment horizontal="center" vertical="center" wrapText="1"/>
      <protection/>
    </xf>
    <xf numFmtId="0" fontId="2" fillId="49" borderId="16" xfId="0" applyFont="1" applyFill="1" applyBorder="1" applyAlignment="1" applyProtection="1">
      <alignment horizontal="center" vertical="center" wrapText="1"/>
      <protection/>
    </xf>
    <xf numFmtId="1" fontId="3" fillId="50" borderId="13" xfId="0" applyNumberFormat="1" applyFont="1" applyFill="1" applyBorder="1" applyAlignment="1" applyProtection="1">
      <alignment horizontal="center" vertical="center"/>
      <protection/>
    </xf>
    <xf numFmtId="0" fontId="2" fillId="51" borderId="13" xfId="0" applyFont="1" applyFill="1" applyBorder="1" applyAlignment="1" applyProtection="1">
      <alignment horizontal="center" vertical="center" wrapText="1"/>
      <protection/>
    </xf>
    <xf numFmtId="0" fontId="2" fillId="51" borderId="13" xfId="0" applyFont="1" applyFill="1" applyBorder="1" applyAlignment="1" applyProtection="1">
      <alignment horizontal="justify" vertical="center" wrapText="1"/>
      <protection/>
    </xf>
    <xf numFmtId="9" fontId="2" fillId="51" borderId="13" xfId="0" applyNumberFormat="1" applyFont="1" applyFill="1" applyBorder="1" applyAlignment="1" applyProtection="1">
      <alignment horizontal="center" vertical="center" wrapText="1"/>
      <protection/>
    </xf>
    <xf numFmtId="0" fontId="14" fillId="51" borderId="13" xfId="0" applyFont="1" applyFill="1" applyBorder="1" applyAlignment="1" applyProtection="1">
      <alignment horizontal="center" vertical="center" wrapText="1"/>
      <protection/>
    </xf>
    <xf numFmtId="0" fontId="7" fillId="51" borderId="13" xfId="0" applyFont="1" applyFill="1" applyBorder="1" applyAlignment="1" applyProtection="1">
      <alignment horizontal="justify" vertical="center" wrapText="1"/>
      <protection/>
    </xf>
    <xf numFmtId="0" fontId="7" fillId="51" borderId="13" xfId="0" applyFont="1" applyFill="1" applyBorder="1" applyAlignment="1" applyProtection="1">
      <alignment horizontal="center" vertical="center" wrapText="1"/>
      <protection/>
    </xf>
    <xf numFmtId="9" fontId="7" fillId="51" borderId="13" xfId="0" applyNumberFormat="1" applyFont="1" applyFill="1" applyBorder="1" applyAlignment="1" applyProtection="1">
      <alignment horizontal="center" vertical="center" wrapText="1"/>
      <protection/>
    </xf>
    <xf numFmtId="0" fontId="2" fillId="51" borderId="11" xfId="0" applyFont="1" applyFill="1" applyBorder="1" applyAlignment="1" applyProtection="1">
      <alignment horizontal="center" vertical="center" wrapText="1"/>
      <protection/>
    </xf>
    <xf numFmtId="0" fontId="2" fillId="46" borderId="24" xfId="0" applyFont="1" applyFill="1" applyBorder="1" applyAlignment="1" applyProtection="1">
      <alignment horizontal="center" vertical="center"/>
      <protection locked="0"/>
    </xf>
    <xf numFmtId="9" fontId="2" fillId="46" borderId="24" xfId="0" applyNumberFormat="1" applyFont="1" applyFill="1" applyBorder="1" applyAlignment="1" applyProtection="1">
      <alignment horizontal="center" vertical="center" wrapText="1"/>
      <protection locked="0"/>
    </xf>
    <xf numFmtId="0" fontId="7" fillId="46" borderId="24" xfId="0" applyFont="1" applyFill="1" applyBorder="1" applyAlignment="1" applyProtection="1">
      <alignment horizontal="center" vertical="center" wrapText="1"/>
      <protection locked="0"/>
    </xf>
    <xf numFmtId="9" fontId="2" fillId="46" borderId="24" xfId="0" applyNumberFormat="1" applyFont="1" applyFill="1" applyBorder="1" applyAlignment="1" applyProtection="1">
      <alignment vertical="center" wrapText="1"/>
      <protection locked="0"/>
    </xf>
    <xf numFmtId="0" fontId="2" fillId="51" borderId="24" xfId="0" applyFont="1" applyFill="1" applyBorder="1" applyAlignment="1" applyProtection="1">
      <alignment horizontal="center" vertical="center"/>
      <protection locked="0"/>
    </xf>
    <xf numFmtId="9" fontId="2" fillId="51" borderId="24" xfId="0" applyNumberFormat="1" applyFont="1" applyFill="1" applyBorder="1" applyAlignment="1" applyProtection="1">
      <alignment horizontal="center" vertical="center" wrapText="1"/>
      <protection locked="0"/>
    </xf>
    <xf numFmtId="0" fontId="7" fillId="51" borderId="24" xfId="0" applyFont="1" applyFill="1" applyBorder="1" applyAlignment="1" applyProtection="1">
      <alignment horizontal="center" vertical="center" wrapText="1"/>
      <protection locked="0"/>
    </xf>
    <xf numFmtId="9" fontId="2" fillId="51" borderId="24" xfId="0" applyNumberFormat="1" applyFont="1" applyFill="1" applyBorder="1" applyAlignment="1" applyProtection="1">
      <alignment vertical="center" wrapText="1"/>
      <protection locked="0"/>
    </xf>
    <xf numFmtId="0" fontId="2" fillId="0" borderId="0" xfId="0" applyFont="1" applyFill="1" applyBorder="1" applyAlignment="1" applyProtection="1">
      <alignment horizontal="center" vertical="center"/>
      <protection/>
    </xf>
    <xf numFmtId="0" fontId="2" fillId="52" borderId="13" xfId="0" applyFont="1" applyFill="1" applyBorder="1" applyAlignment="1" applyProtection="1">
      <alignment horizontal="justify" vertical="center" wrapText="1"/>
      <protection/>
    </xf>
    <xf numFmtId="0" fontId="2" fillId="52" borderId="13" xfId="0" applyFont="1" applyFill="1" applyBorder="1" applyAlignment="1" applyProtection="1">
      <alignment horizontal="center" vertical="center" wrapText="1"/>
      <protection/>
    </xf>
    <xf numFmtId="9" fontId="2" fillId="52" borderId="13" xfId="57" applyFont="1" applyFill="1" applyBorder="1" applyAlignment="1" applyProtection="1">
      <alignment horizontal="center" vertical="center" wrapText="1"/>
      <protection/>
    </xf>
    <xf numFmtId="9" fontId="2" fillId="52" borderId="13" xfId="0" applyNumberFormat="1" applyFont="1" applyFill="1" applyBorder="1" applyAlignment="1" applyProtection="1">
      <alignment horizontal="center" vertical="center" wrapText="1"/>
      <protection/>
    </xf>
    <xf numFmtId="1" fontId="3" fillId="52" borderId="13" xfId="57" applyNumberFormat="1" applyFont="1" applyFill="1" applyBorder="1" applyAlignment="1" applyProtection="1">
      <alignment horizontal="center" vertical="center" wrapText="1"/>
      <protection/>
    </xf>
    <xf numFmtId="0" fontId="2" fillId="52" borderId="24" xfId="0" applyFont="1" applyFill="1" applyBorder="1" applyAlignment="1" applyProtection="1">
      <alignment horizontal="center" vertical="center"/>
      <protection locked="0"/>
    </xf>
    <xf numFmtId="9" fontId="2" fillId="52" borderId="24" xfId="0" applyNumberFormat="1" applyFont="1" applyFill="1" applyBorder="1" applyAlignment="1" applyProtection="1">
      <alignment horizontal="center" vertical="center" wrapText="1"/>
      <protection locked="0"/>
    </xf>
    <xf numFmtId="0" fontId="7" fillId="52" borderId="24" xfId="0" applyFont="1" applyFill="1" applyBorder="1" applyAlignment="1" applyProtection="1">
      <alignment horizontal="center" vertical="center" wrapText="1"/>
      <protection locked="0"/>
    </xf>
    <xf numFmtId="9" fontId="2" fillId="52" borderId="24" xfId="0" applyNumberFormat="1" applyFont="1" applyFill="1" applyBorder="1" applyAlignment="1" applyProtection="1">
      <alignment vertical="center" wrapText="1"/>
      <protection locked="0"/>
    </xf>
    <xf numFmtId="9" fontId="2" fillId="52" borderId="24" xfId="0" applyNumberFormat="1" applyFont="1" applyFill="1" applyBorder="1" applyAlignment="1" applyProtection="1">
      <alignment horizontal="justify" vertical="center" wrapText="1"/>
      <protection locked="0"/>
    </xf>
    <xf numFmtId="0" fontId="2" fillId="52" borderId="38" xfId="0" applyFont="1" applyFill="1" applyBorder="1" applyAlignment="1" applyProtection="1">
      <alignment horizontal="center" vertical="center"/>
      <protection locked="0"/>
    </xf>
    <xf numFmtId="0" fontId="2" fillId="0" borderId="0" xfId="0" applyFont="1" applyFill="1" applyBorder="1" applyAlignment="1" applyProtection="1">
      <alignment horizontal="justify" vertical="center" wrapText="1"/>
      <protection/>
    </xf>
    <xf numFmtId="0" fontId="3" fillId="41" borderId="24" xfId="0" applyFont="1" applyFill="1" applyBorder="1" applyAlignment="1" applyProtection="1">
      <alignment horizontal="justify" vertical="center" wrapText="1"/>
      <protection/>
    </xf>
    <xf numFmtId="9" fontId="2" fillId="38" borderId="24" xfId="0" applyNumberFormat="1" applyFont="1" applyFill="1" applyBorder="1" applyAlignment="1" applyProtection="1">
      <alignment horizontal="justify" vertical="center" wrapText="1"/>
      <protection locked="0"/>
    </xf>
    <xf numFmtId="0" fontId="2" fillId="38" borderId="24" xfId="0" applyFont="1" applyFill="1" applyBorder="1" applyAlignment="1" applyProtection="1">
      <alignment horizontal="justify" vertical="center" wrapText="1"/>
      <protection locked="0"/>
    </xf>
    <xf numFmtId="9" fontId="2" fillId="42" borderId="24" xfId="0" applyNumberFormat="1" applyFont="1" applyFill="1" applyBorder="1" applyAlignment="1" applyProtection="1">
      <alignment horizontal="justify" vertical="center" wrapText="1"/>
      <protection locked="0"/>
    </xf>
    <xf numFmtId="9" fontId="2" fillId="44" borderId="24" xfId="0" applyNumberFormat="1" applyFont="1" applyFill="1" applyBorder="1" applyAlignment="1" applyProtection="1">
      <alignment horizontal="justify" vertical="center" wrapText="1"/>
      <protection locked="0"/>
    </xf>
    <xf numFmtId="9" fontId="2" fillId="42" borderId="17" xfId="0" applyNumberFormat="1" applyFont="1" applyFill="1" applyBorder="1" applyAlignment="1" applyProtection="1">
      <alignment horizontal="justify" vertical="center" wrapText="1"/>
      <protection/>
    </xf>
    <xf numFmtId="9" fontId="2" fillId="42" borderId="13" xfId="0" applyNumberFormat="1" applyFont="1" applyFill="1" applyBorder="1" applyAlignment="1" applyProtection="1">
      <alignment horizontal="justify" vertical="center" wrapText="1"/>
      <protection/>
    </xf>
    <xf numFmtId="9" fontId="2" fillId="42" borderId="15" xfId="0" applyNumberFormat="1" applyFont="1" applyFill="1" applyBorder="1" applyAlignment="1" applyProtection="1">
      <alignment horizontal="justify" vertical="center" wrapText="1"/>
      <protection/>
    </xf>
    <xf numFmtId="9" fontId="2" fillId="45" borderId="24" xfId="0" applyNumberFormat="1" applyFont="1" applyFill="1" applyBorder="1" applyAlignment="1" applyProtection="1">
      <alignment horizontal="justify" vertical="center" wrapText="1"/>
      <protection locked="0"/>
    </xf>
    <xf numFmtId="0" fontId="2" fillId="33" borderId="24" xfId="0" applyFont="1" applyFill="1" applyBorder="1" applyAlignment="1" applyProtection="1">
      <alignment horizontal="justify" vertical="center" wrapText="1"/>
      <protection locked="0"/>
    </xf>
    <xf numFmtId="0" fontId="7" fillId="46" borderId="13" xfId="0" applyFont="1" applyFill="1" applyBorder="1" applyAlignment="1" applyProtection="1">
      <alignment horizontal="justify" vertical="center" wrapText="1"/>
      <protection locked="0"/>
    </xf>
    <xf numFmtId="9" fontId="2" fillId="47" borderId="24" xfId="0" applyNumberFormat="1" applyFont="1" applyFill="1" applyBorder="1" applyAlignment="1" applyProtection="1">
      <alignment horizontal="justify" vertical="center" wrapText="1"/>
      <protection locked="0"/>
    </xf>
    <xf numFmtId="9" fontId="2" fillId="48" borderId="24" xfId="0" applyNumberFormat="1" applyFont="1" applyFill="1" applyBorder="1" applyAlignment="1" applyProtection="1">
      <alignment horizontal="justify" vertical="center" wrapText="1"/>
      <protection locked="0"/>
    </xf>
    <xf numFmtId="9" fontId="2" fillId="49" borderId="24" xfId="0" applyNumberFormat="1" applyFont="1" applyFill="1" applyBorder="1" applyAlignment="1" applyProtection="1">
      <alignment horizontal="justify" vertical="center" wrapText="1"/>
      <protection locked="0"/>
    </xf>
    <xf numFmtId="0" fontId="7" fillId="51" borderId="13" xfId="0" applyFont="1" applyFill="1" applyBorder="1" applyAlignment="1" applyProtection="1">
      <alignment horizontal="justify" vertical="center" wrapText="1"/>
      <protection locked="0"/>
    </xf>
    <xf numFmtId="0" fontId="62" fillId="52" borderId="38" xfId="0" applyFont="1" applyFill="1" applyBorder="1" applyAlignment="1" applyProtection="1">
      <alignment vertical="center" wrapText="1"/>
      <protection locked="0"/>
    </xf>
    <xf numFmtId="0" fontId="7" fillId="52" borderId="38" xfId="0" applyFont="1" applyFill="1" applyBorder="1" applyAlignment="1" applyProtection="1">
      <alignment vertical="center" wrapText="1"/>
      <protection locked="0"/>
    </xf>
    <xf numFmtId="0" fontId="2" fillId="52" borderId="39" xfId="0" applyFont="1" applyFill="1" applyBorder="1" applyAlignment="1" applyProtection="1">
      <alignment vertical="center" wrapText="1"/>
      <protection/>
    </xf>
    <xf numFmtId="0" fontId="2" fillId="52" borderId="19" xfId="0" applyFont="1" applyFill="1" applyBorder="1" applyAlignment="1" applyProtection="1">
      <alignment vertical="center" wrapText="1"/>
      <protection/>
    </xf>
    <xf numFmtId="9" fontId="2" fillId="52" borderId="19" xfId="57" applyFont="1" applyFill="1" applyBorder="1" applyAlignment="1" applyProtection="1">
      <alignment vertical="center" wrapText="1"/>
      <protection/>
    </xf>
    <xf numFmtId="1" fontId="3" fillId="52" borderId="19" xfId="57" applyNumberFormat="1" applyFont="1" applyFill="1" applyBorder="1" applyAlignment="1" applyProtection="1">
      <alignment horizontal="center" vertical="center" wrapText="1"/>
      <protection/>
    </xf>
    <xf numFmtId="9" fontId="2" fillId="52" borderId="40" xfId="57" applyFont="1" applyFill="1" applyBorder="1" applyAlignment="1" applyProtection="1">
      <alignment horizontal="center" vertical="center" wrapText="1"/>
      <protection/>
    </xf>
    <xf numFmtId="9" fontId="2" fillId="52" borderId="41" xfId="57" applyFont="1" applyFill="1" applyBorder="1" applyAlignment="1" applyProtection="1">
      <alignment horizontal="center" vertical="center" wrapText="1"/>
      <protection/>
    </xf>
    <xf numFmtId="1" fontId="3" fillId="51" borderId="13" xfId="0" applyNumberFormat="1" applyFont="1" applyFill="1" applyBorder="1" applyAlignment="1" applyProtection="1">
      <alignment horizontal="center" vertical="center"/>
      <protection/>
    </xf>
    <xf numFmtId="0" fontId="3" fillId="33" borderId="10" xfId="0" applyFont="1" applyFill="1" applyBorder="1" applyAlignment="1" applyProtection="1">
      <alignment horizontal="center" vertical="center" wrapText="1"/>
      <protection/>
    </xf>
    <xf numFmtId="1" fontId="2" fillId="29" borderId="23" xfId="0" applyNumberFormat="1" applyFont="1" applyFill="1" applyBorder="1" applyAlignment="1" applyProtection="1">
      <alignment horizontal="center" vertical="center"/>
      <protection/>
    </xf>
    <xf numFmtId="0" fontId="2" fillId="29" borderId="17" xfId="0" applyFont="1" applyFill="1" applyBorder="1" applyAlignment="1" applyProtection="1">
      <alignment horizontal="justify" vertical="center" wrapText="1"/>
      <protection/>
    </xf>
    <xf numFmtId="0" fontId="2" fillId="29" borderId="17" xfId="0" applyFont="1" applyFill="1" applyBorder="1" applyAlignment="1" applyProtection="1">
      <alignment horizontal="center" vertical="center" wrapText="1"/>
      <protection/>
    </xf>
    <xf numFmtId="9" fontId="2" fillId="29" borderId="17" xfId="0" applyNumberFormat="1" applyFont="1" applyFill="1" applyBorder="1" applyAlignment="1" applyProtection="1">
      <alignment horizontal="center" vertical="center" wrapText="1"/>
      <protection/>
    </xf>
    <xf numFmtId="0" fontId="2" fillId="29" borderId="18" xfId="0" applyFont="1" applyFill="1" applyBorder="1" applyAlignment="1" applyProtection="1">
      <alignment horizontal="center" vertical="center" wrapText="1"/>
      <protection/>
    </xf>
    <xf numFmtId="1" fontId="2" fillId="29" borderId="21" xfId="0" applyNumberFormat="1" applyFont="1" applyFill="1" applyBorder="1" applyAlignment="1" applyProtection="1">
      <alignment horizontal="center" vertical="center"/>
      <protection/>
    </xf>
    <xf numFmtId="0" fontId="2" fillId="29" borderId="13" xfId="0" applyFont="1" applyFill="1" applyBorder="1" applyAlignment="1" applyProtection="1">
      <alignment horizontal="justify" vertical="center" wrapText="1"/>
      <protection/>
    </xf>
    <xf numFmtId="0" fontId="2" fillId="29" borderId="13" xfId="0" applyFont="1" applyFill="1" applyBorder="1" applyAlignment="1" applyProtection="1">
      <alignment horizontal="center" vertical="center" wrapText="1"/>
      <protection/>
    </xf>
    <xf numFmtId="9" fontId="2" fillId="29" borderId="13" xfId="0" applyNumberFormat="1" applyFont="1" applyFill="1" applyBorder="1" applyAlignment="1" applyProtection="1">
      <alignment horizontal="center" vertical="center" wrapText="1"/>
      <protection/>
    </xf>
    <xf numFmtId="0" fontId="2" fillId="29" borderId="14" xfId="0" applyFont="1" applyFill="1" applyBorder="1" applyAlignment="1" applyProtection="1">
      <alignment horizontal="center" vertical="center" wrapText="1"/>
      <protection/>
    </xf>
    <xf numFmtId="0" fontId="2" fillId="29" borderId="15" xfId="0" applyFont="1" applyFill="1" applyBorder="1" applyAlignment="1" applyProtection="1">
      <alignment horizontal="justify" vertical="center" wrapText="1"/>
      <protection/>
    </xf>
    <xf numFmtId="0" fontId="2" fillId="29" borderId="15" xfId="0" applyFont="1" applyFill="1" applyBorder="1" applyAlignment="1" applyProtection="1">
      <alignment horizontal="center" vertical="center" wrapText="1"/>
      <protection/>
    </xf>
    <xf numFmtId="9" fontId="2" fillId="29" borderId="15" xfId="0" applyNumberFormat="1" applyFont="1" applyFill="1" applyBorder="1" applyAlignment="1" applyProtection="1">
      <alignment horizontal="center" vertical="center" wrapText="1"/>
      <protection/>
    </xf>
    <xf numFmtId="0" fontId="2" fillId="29" borderId="16" xfId="0" applyFont="1" applyFill="1" applyBorder="1" applyAlignment="1" applyProtection="1">
      <alignment horizontal="center" vertical="center" wrapText="1"/>
      <protection/>
    </xf>
    <xf numFmtId="0" fontId="2" fillId="29" borderId="24" xfId="0" applyFont="1" applyFill="1" applyBorder="1" applyAlignment="1" applyProtection="1">
      <alignment horizontal="center" vertical="center"/>
      <protection locked="0"/>
    </xf>
    <xf numFmtId="9" fontId="2" fillId="29" borderId="24" xfId="0" applyNumberFormat="1" applyFont="1" applyFill="1" applyBorder="1" applyAlignment="1" applyProtection="1">
      <alignment horizontal="center" vertical="center" wrapText="1"/>
      <protection locked="0"/>
    </xf>
    <xf numFmtId="0" fontId="7" fillId="29" borderId="24" xfId="0" applyFont="1" applyFill="1" applyBorder="1" applyAlignment="1" applyProtection="1">
      <alignment horizontal="center" vertical="center" wrapText="1"/>
      <protection locked="0"/>
    </xf>
    <xf numFmtId="9" fontId="2" fillId="29" borderId="24" xfId="0" applyNumberFormat="1" applyFont="1" applyFill="1" applyBorder="1" applyAlignment="1" applyProtection="1">
      <alignment vertical="center" wrapText="1"/>
      <protection locked="0"/>
    </xf>
    <xf numFmtId="0" fontId="10" fillId="29" borderId="24" xfId="0" applyFont="1" applyFill="1" applyBorder="1" applyAlignment="1" applyProtection="1">
      <alignment horizontal="center" vertical="center"/>
      <protection locked="0"/>
    </xf>
    <xf numFmtId="0" fontId="2" fillId="29" borderId="19" xfId="0" applyFont="1" applyFill="1" applyBorder="1" applyAlignment="1" applyProtection="1">
      <alignment horizontal="justify" vertical="center" wrapText="1"/>
      <protection/>
    </xf>
    <xf numFmtId="0" fontId="2" fillId="29" borderId="33" xfId="0" applyFont="1" applyFill="1" applyBorder="1" applyAlignment="1" applyProtection="1">
      <alignment horizontal="justify" vertical="center" wrapText="1"/>
      <protection/>
    </xf>
    <xf numFmtId="0" fontId="2" fillId="29" borderId="34" xfId="0" applyFont="1" applyFill="1" applyBorder="1" applyAlignment="1" applyProtection="1">
      <alignment horizontal="justify" vertical="center" wrapText="1"/>
      <protection/>
    </xf>
    <xf numFmtId="0" fontId="2" fillId="29" borderId="19" xfId="0" applyFont="1" applyFill="1" applyBorder="1" applyAlignment="1" applyProtection="1">
      <alignment horizontal="center" vertical="center" wrapText="1"/>
      <protection/>
    </xf>
    <xf numFmtId="0" fontId="2" fillId="29" borderId="33" xfId="0" applyFont="1" applyFill="1" applyBorder="1" applyAlignment="1" applyProtection="1">
      <alignment horizontal="center" vertical="center" wrapText="1"/>
      <protection/>
    </xf>
    <xf numFmtId="0" fontId="2" fillId="29" borderId="34" xfId="0" applyFont="1" applyFill="1" applyBorder="1" applyAlignment="1" applyProtection="1">
      <alignment horizontal="center" vertical="center" wrapText="1"/>
      <protection/>
    </xf>
    <xf numFmtId="0" fontId="2" fillId="44" borderId="24" xfId="0" applyFont="1" applyFill="1" applyBorder="1" applyAlignment="1" applyProtection="1">
      <alignment horizontal="center" vertical="center" wrapText="1"/>
      <protection locked="0"/>
    </xf>
    <xf numFmtId="9" fontId="18" fillId="42" borderId="24" xfId="0" applyNumberFormat="1" applyFont="1" applyFill="1" applyBorder="1" applyAlignment="1" applyProtection="1">
      <alignment vertical="center" wrapText="1"/>
      <protection locked="0"/>
    </xf>
    <xf numFmtId="9" fontId="18" fillId="44" borderId="24" xfId="0" applyNumberFormat="1" applyFont="1" applyFill="1" applyBorder="1" applyAlignment="1" applyProtection="1">
      <alignment vertical="center" wrapText="1"/>
      <protection locked="0"/>
    </xf>
    <xf numFmtId="9" fontId="18" fillId="44" borderId="24" xfId="0" applyNumberFormat="1" applyFont="1" applyFill="1" applyBorder="1" applyAlignment="1" applyProtection="1">
      <alignment horizontal="justify" vertical="center" wrapText="1"/>
      <protection locked="0"/>
    </xf>
    <xf numFmtId="9" fontId="19" fillId="44" borderId="24" xfId="0" applyNumberFormat="1" applyFont="1" applyFill="1" applyBorder="1" applyAlignment="1" applyProtection="1">
      <alignment horizontal="center" vertical="center" wrapText="1"/>
      <protection locked="0"/>
    </xf>
    <xf numFmtId="0" fontId="18" fillId="44" borderId="13" xfId="0" applyFont="1" applyFill="1" applyBorder="1" applyAlignment="1" applyProtection="1">
      <alignment horizontal="justify" vertical="center" wrapText="1"/>
      <protection/>
    </xf>
    <xf numFmtId="0" fontId="19" fillId="44" borderId="24" xfId="0" applyFont="1" applyFill="1" applyBorder="1" applyAlignment="1" applyProtection="1">
      <alignment horizontal="center" vertical="center" wrapText="1"/>
      <protection locked="0"/>
    </xf>
    <xf numFmtId="9" fontId="0" fillId="0" borderId="0" xfId="0" applyNumberFormat="1" applyAlignment="1">
      <alignment/>
    </xf>
    <xf numFmtId="9" fontId="62" fillId="42" borderId="24" xfId="0" applyNumberFormat="1" applyFont="1" applyFill="1" applyBorder="1" applyAlignment="1" applyProtection="1">
      <alignment vertical="center" wrapText="1"/>
      <protection locked="0"/>
    </xf>
    <xf numFmtId="9" fontId="63" fillId="52" borderId="24" xfId="0" applyNumberFormat="1" applyFont="1" applyFill="1" applyBorder="1" applyAlignment="1" applyProtection="1">
      <alignment horizontal="justify" vertical="center" wrapText="1"/>
      <protection locked="0"/>
    </xf>
    <xf numFmtId="0" fontId="2" fillId="52" borderId="38" xfId="0" applyFont="1" applyFill="1" applyBorder="1" applyAlignment="1" applyProtection="1">
      <alignment vertical="center" wrapText="1"/>
      <protection locked="0"/>
    </xf>
    <xf numFmtId="9" fontId="2" fillId="39" borderId="24" xfId="0" applyNumberFormat="1" applyFont="1" applyFill="1" applyBorder="1" applyAlignment="1" applyProtection="1">
      <alignment horizontal="left" vertical="center" wrapText="1"/>
      <protection locked="0"/>
    </xf>
    <xf numFmtId="0" fontId="2" fillId="38" borderId="24" xfId="0" applyFont="1" applyFill="1" applyBorder="1" applyAlignment="1" applyProtection="1">
      <alignment horizontal="center" vertical="center" wrapText="1"/>
      <protection locked="0"/>
    </xf>
    <xf numFmtId="9" fontId="62" fillId="45" borderId="24" xfId="0" applyNumberFormat="1" applyFont="1" applyFill="1" applyBorder="1" applyAlignment="1" applyProtection="1">
      <alignment vertical="center" wrapText="1"/>
      <protection locked="0"/>
    </xf>
    <xf numFmtId="0" fontId="64" fillId="53" borderId="24" xfId="0" applyFont="1" applyFill="1" applyBorder="1" applyAlignment="1" applyProtection="1">
      <alignment horizontal="center" vertical="center" wrapText="1"/>
      <protection locked="0"/>
    </xf>
    <xf numFmtId="9" fontId="62" fillId="46" borderId="24" xfId="0" applyNumberFormat="1" applyFont="1" applyFill="1" applyBorder="1" applyAlignment="1" applyProtection="1">
      <alignment vertical="center" wrapText="1"/>
      <protection locked="0"/>
    </xf>
    <xf numFmtId="9" fontId="63" fillId="46" borderId="24" xfId="0" applyNumberFormat="1" applyFont="1" applyFill="1" applyBorder="1" applyAlignment="1" applyProtection="1">
      <alignment vertical="center" wrapText="1"/>
      <protection locked="0"/>
    </xf>
    <xf numFmtId="9" fontId="10" fillId="46" borderId="24" xfId="0" applyNumberFormat="1" applyFont="1" applyFill="1" applyBorder="1" applyAlignment="1" applyProtection="1">
      <alignment vertical="center" wrapText="1"/>
      <protection locked="0"/>
    </xf>
    <xf numFmtId="9" fontId="62" fillId="51" borderId="24" xfId="0" applyNumberFormat="1" applyFont="1" applyFill="1" applyBorder="1" applyAlignment="1" applyProtection="1">
      <alignment vertical="center" wrapText="1"/>
      <protection locked="0"/>
    </xf>
    <xf numFmtId="0" fontId="2" fillId="54" borderId="0" xfId="0" applyFont="1" applyFill="1" applyBorder="1" applyAlignment="1" applyProtection="1">
      <alignment/>
      <protection/>
    </xf>
    <xf numFmtId="0" fontId="2" fillId="42" borderId="42" xfId="0" applyFont="1" applyFill="1" applyBorder="1" applyAlignment="1" applyProtection="1">
      <alignment horizontal="center" vertical="center" wrapText="1"/>
      <protection/>
    </xf>
    <xf numFmtId="0" fontId="2" fillId="42" borderId="11" xfId="0" applyFont="1" applyFill="1" applyBorder="1" applyAlignment="1" applyProtection="1">
      <alignment horizontal="center" vertical="center" wrapText="1"/>
      <protection/>
    </xf>
    <xf numFmtId="9" fontId="2" fillId="42" borderId="42" xfId="0" applyNumberFormat="1" applyFont="1" applyFill="1" applyBorder="1" applyAlignment="1" applyProtection="1">
      <alignment horizontal="center" vertical="center" wrapText="1"/>
      <protection/>
    </xf>
    <xf numFmtId="9" fontId="2" fillId="42" borderId="11" xfId="0" applyNumberFormat="1" applyFont="1" applyFill="1" applyBorder="1" applyAlignment="1" applyProtection="1">
      <alignment horizontal="center" vertical="center" wrapText="1"/>
      <protection/>
    </xf>
    <xf numFmtId="0" fontId="7" fillId="33" borderId="19" xfId="0" applyFont="1" applyFill="1" applyBorder="1" applyAlignment="1" applyProtection="1">
      <alignment horizontal="center" vertical="center" wrapText="1"/>
      <protection/>
    </xf>
    <xf numFmtId="0" fontId="7" fillId="33" borderId="11" xfId="0" applyFont="1" applyFill="1" applyBorder="1" applyAlignment="1" applyProtection="1">
      <alignment horizontal="center" vertical="center" wrapText="1"/>
      <protection/>
    </xf>
    <xf numFmtId="9" fontId="17" fillId="42" borderId="38" xfId="0" applyNumberFormat="1" applyFont="1" applyFill="1" applyBorder="1" applyAlignment="1" applyProtection="1">
      <alignment horizontal="left" vertical="center" wrapText="1"/>
      <protection locked="0"/>
    </xf>
    <xf numFmtId="9" fontId="17" fillId="42" borderId="25" xfId="0" applyNumberFormat="1" applyFont="1" applyFill="1" applyBorder="1" applyAlignment="1" applyProtection="1">
      <alignment horizontal="left" vertical="center" wrapText="1"/>
      <protection locked="0"/>
    </xf>
    <xf numFmtId="9" fontId="17" fillId="42" borderId="38" xfId="0" applyNumberFormat="1" applyFont="1" applyFill="1" applyBorder="1" applyAlignment="1" applyProtection="1">
      <alignment horizontal="center" vertical="center" wrapText="1"/>
      <protection locked="0"/>
    </xf>
    <xf numFmtId="9" fontId="17" fillId="42" borderId="25" xfId="0" applyNumberFormat="1" applyFont="1" applyFill="1" applyBorder="1" applyAlignment="1" applyProtection="1">
      <alignment horizontal="center" vertical="center" wrapText="1"/>
      <protection locked="0"/>
    </xf>
    <xf numFmtId="9" fontId="2" fillId="42" borderId="38" xfId="0" applyNumberFormat="1" applyFont="1" applyFill="1" applyBorder="1" applyAlignment="1" applyProtection="1">
      <alignment horizontal="center" vertical="center" wrapText="1"/>
      <protection locked="0"/>
    </xf>
    <xf numFmtId="9" fontId="2" fillId="42" borderId="25" xfId="0" applyNumberFormat="1" applyFont="1" applyFill="1" applyBorder="1" applyAlignment="1" applyProtection="1">
      <alignment horizontal="center" vertical="center" wrapText="1"/>
      <protection locked="0"/>
    </xf>
    <xf numFmtId="0" fontId="2" fillId="42" borderId="38" xfId="0" applyFont="1" applyFill="1" applyBorder="1" applyAlignment="1" applyProtection="1">
      <alignment horizontal="center" vertical="center"/>
      <protection locked="0"/>
    </xf>
    <xf numFmtId="0" fontId="2" fillId="42" borderId="25" xfId="0" applyFont="1" applyFill="1" applyBorder="1" applyAlignment="1" applyProtection="1">
      <alignment horizontal="center" vertical="center"/>
      <protection locked="0"/>
    </xf>
    <xf numFmtId="0" fontId="2" fillId="42" borderId="41" xfId="0" applyFont="1" applyFill="1" applyBorder="1" applyAlignment="1" applyProtection="1">
      <alignment horizontal="center" vertical="center" wrapText="1"/>
      <protection/>
    </xf>
    <xf numFmtId="0" fontId="2" fillId="42" borderId="12" xfId="0" applyFont="1" applyFill="1" applyBorder="1" applyAlignment="1" applyProtection="1">
      <alignment horizontal="center" vertical="center" wrapText="1"/>
      <protection/>
    </xf>
    <xf numFmtId="0" fontId="14" fillId="33" borderId="19"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9" fontId="7" fillId="33" borderId="19" xfId="0" applyNumberFormat="1" applyFont="1" applyFill="1" applyBorder="1" applyAlignment="1" applyProtection="1">
      <alignment horizontal="center" vertical="center" wrapText="1"/>
      <protection/>
    </xf>
    <xf numFmtId="9" fontId="7" fillId="33" borderId="11" xfId="0" applyNumberFormat="1" applyFont="1" applyFill="1" applyBorder="1" applyAlignment="1" applyProtection="1">
      <alignment horizontal="center" vertical="center" wrapText="1"/>
      <protection/>
    </xf>
    <xf numFmtId="0" fontId="7" fillId="51" borderId="19" xfId="0" applyFont="1" applyFill="1" applyBorder="1" applyAlignment="1" applyProtection="1">
      <alignment horizontal="center" vertical="center" wrapText="1"/>
      <protection/>
    </xf>
    <xf numFmtId="0" fontId="7" fillId="51" borderId="33" xfId="0" applyFont="1" applyFill="1" applyBorder="1" applyAlignment="1" applyProtection="1">
      <alignment horizontal="center" vertical="center" wrapText="1"/>
      <protection/>
    </xf>
    <xf numFmtId="0" fontId="7" fillId="51" borderId="11" xfId="0" applyFont="1" applyFill="1" applyBorder="1" applyAlignment="1" applyProtection="1">
      <alignment horizontal="center" vertical="center" wrapText="1"/>
      <protection/>
    </xf>
    <xf numFmtId="9" fontId="2" fillId="33" borderId="38" xfId="0" applyNumberFormat="1" applyFont="1" applyFill="1" applyBorder="1" applyAlignment="1" applyProtection="1">
      <alignment horizontal="left" vertical="center" wrapText="1"/>
      <protection locked="0"/>
    </xf>
    <xf numFmtId="9" fontId="2" fillId="33" borderId="25" xfId="0" applyNumberFormat="1" applyFont="1" applyFill="1" applyBorder="1" applyAlignment="1" applyProtection="1">
      <alignment horizontal="left" vertical="center" wrapText="1"/>
      <protection locked="0"/>
    </xf>
    <xf numFmtId="0" fontId="7" fillId="45" borderId="38" xfId="0" applyFont="1" applyFill="1" applyBorder="1" applyAlignment="1" applyProtection="1">
      <alignment horizontal="center" vertical="center" wrapText="1"/>
      <protection locked="0"/>
    </xf>
    <xf numFmtId="0" fontId="7" fillId="45" borderId="25" xfId="0" applyFont="1" applyFill="1" applyBorder="1" applyAlignment="1" applyProtection="1">
      <alignment horizontal="center" vertical="center" wrapText="1"/>
      <protection locked="0"/>
    </xf>
    <xf numFmtId="9" fontId="2" fillId="33" borderId="38" xfId="0" applyNumberFormat="1" applyFont="1" applyFill="1" applyBorder="1" applyAlignment="1" applyProtection="1">
      <alignment horizontal="center" vertical="center" wrapText="1"/>
      <protection locked="0"/>
    </xf>
    <xf numFmtId="9" fontId="2" fillId="33" borderId="25" xfId="0" applyNumberFormat="1" applyFont="1" applyFill="1" applyBorder="1" applyAlignment="1" applyProtection="1">
      <alignment horizontal="center" vertical="center" wrapText="1"/>
      <protection locked="0"/>
    </xf>
    <xf numFmtId="0" fontId="2" fillId="33" borderId="38" xfId="0" applyFont="1" applyFill="1" applyBorder="1" applyAlignment="1" applyProtection="1">
      <alignment horizontal="center" vertical="center"/>
      <protection locked="0"/>
    </xf>
    <xf numFmtId="0" fontId="2" fillId="33" borderId="25" xfId="0" applyFont="1" applyFill="1" applyBorder="1" applyAlignment="1" applyProtection="1">
      <alignment horizontal="center" vertical="center"/>
      <protection locked="0"/>
    </xf>
    <xf numFmtId="0" fontId="14" fillId="33" borderId="39" xfId="0" applyFont="1" applyFill="1" applyBorder="1" applyAlignment="1" applyProtection="1">
      <alignment horizontal="center" vertical="center" wrapText="1"/>
      <protection/>
    </xf>
    <xf numFmtId="0" fontId="14" fillId="33" borderId="12" xfId="0" applyFont="1" applyFill="1" applyBorder="1" applyAlignment="1" applyProtection="1">
      <alignment horizontal="center" vertical="center" wrapText="1"/>
      <protection/>
    </xf>
    <xf numFmtId="0" fontId="14" fillId="47" borderId="38" xfId="0" applyFont="1" applyFill="1" applyBorder="1" applyAlignment="1" applyProtection="1">
      <alignment horizontal="center" vertical="center" textRotation="255"/>
      <protection/>
    </xf>
    <xf numFmtId="0" fontId="14" fillId="47" borderId="27" xfId="0" applyFont="1" applyFill="1" applyBorder="1" applyAlignment="1" applyProtection="1">
      <alignment horizontal="center" vertical="center" textRotation="255"/>
      <protection/>
    </xf>
    <xf numFmtId="0" fontId="14" fillId="47" borderId="25" xfId="0" applyFont="1" applyFill="1" applyBorder="1" applyAlignment="1" applyProtection="1">
      <alignment horizontal="center" vertical="center" textRotation="255"/>
      <protection/>
    </xf>
    <xf numFmtId="0" fontId="2" fillId="51" borderId="38" xfId="0" applyFont="1" applyFill="1" applyBorder="1" applyAlignment="1" applyProtection="1">
      <alignment horizontal="center" vertical="center"/>
      <protection locked="0"/>
    </xf>
    <xf numFmtId="0" fontId="2" fillId="51" borderId="27" xfId="0" applyFont="1" applyFill="1" applyBorder="1" applyAlignment="1" applyProtection="1">
      <alignment horizontal="center" vertical="center"/>
      <protection locked="0"/>
    </xf>
    <xf numFmtId="0" fontId="2" fillId="51" borderId="25" xfId="0" applyFont="1" applyFill="1" applyBorder="1" applyAlignment="1" applyProtection="1">
      <alignment horizontal="center" vertical="center"/>
      <protection locked="0"/>
    </xf>
    <xf numFmtId="0" fontId="14" fillId="51" borderId="39" xfId="0" applyFont="1" applyFill="1" applyBorder="1" applyAlignment="1" applyProtection="1">
      <alignment horizontal="center" vertical="center" wrapText="1"/>
      <protection/>
    </xf>
    <xf numFmtId="0" fontId="14" fillId="51" borderId="43" xfId="0" applyFont="1" applyFill="1" applyBorder="1" applyAlignment="1" applyProtection="1">
      <alignment horizontal="center" vertical="center" wrapText="1"/>
      <protection/>
    </xf>
    <xf numFmtId="0" fontId="14" fillId="51" borderId="12" xfId="0" applyFont="1" applyFill="1" applyBorder="1" applyAlignment="1" applyProtection="1">
      <alignment horizontal="center" vertical="center" wrapText="1"/>
      <protection/>
    </xf>
    <xf numFmtId="0" fontId="14" fillId="51" borderId="19" xfId="0" applyFont="1" applyFill="1" applyBorder="1" applyAlignment="1" applyProtection="1">
      <alignment horizontal="center" vertical="center" wrapText="1"/>
      <protection/>
    </xf>
    <xf numFmtId="0" fontId="14" fillId="51" borderId="33" xfId="0" applyFont="1" applyFill="1" applyBorder="1" applyAlignment="1" applyProtection="1">
      <alignment horizontal="center" vertical="center" wrapText="1"/>
      <protection/>
    </xf>
    <xf numFmtId="0" fontId="14" fillId="51" borderId="11" xfId="0" applyFont="1" applyFill="1" applyBorder="1" applyAlignment="1" applyProtection="1">
      <alignment horizontal="center" vertical="center" wrapText="1"/>
      <protection/>
    </xf>
    <xf numFmtId="9" fontId="7" fillId="51" borderId="19" xfId="0" applyNumberFormat="1" applyFont="1" applyFill="1" applyBorder="1" applyAlignment="1" applyProtection="1">
      <alignment horizontal="center" vertical="center" wrapText="1"/>
      <protection/>
    </xf>
    <xf numFmtId="9" fontId="7" fillId="51" borderId="33" xfId="0" applyNumberFormat="1" applyFont="1" applyFill="1" applyBorder="1" applyAlignment="1" applyProtection="1">
      <alignment horizontal="center" vertical="center" wrapText="1"/>
      <protection/>
    </xf>
    <xf numFmtId="9" fontId="7" fillId="51" borderId="11" xfId="0" applyNumberFormat="1" applyFont="1" applyFill="1" applyBorder="1" applyAlignment="1" applyProtection="1">
      <alignment horizontal="center" vertical="center" wrapText="1"/>
      <protection/>
    </xf>
    <xf numFmtId="0" fontId="2" fillId="51" borderId="19" xfId="0" applyFont="1" applyFill="1" applyBorder="1" applyAlignment="1" applyProtection="1">
      <alignment horizontal="center" vertical="center" wrapText="1"/>
      <protection/>
    </xf>
    <xf numFmtId="0" fontId="2" fillId="51" borderId="33" xfId="0" applyFont="1" applyFill="1" applyBorder="1" applyAlignment="1" applyProtection="1">
      <alignment horizontal="center" vertical="center" wrapText="1"/>
      <protection/>
    </xf>
    <xf numFmtId="0" fontId="2" fillId="51" borderId="11" xfId="0" applyFont="1" applyFill="1" applyBorder="1" applyAlignment="1" applyProtection="1">
      <alignment horizontal="center" vertical="center" wrapText="1"/>
      <protection/>
    </xf>
    <xf numFmtId="0" fontId="2" fillId="52" borderId="13" xfId="0" applyFont="1" applyFill="1" applyBorder="1" applyAlignment="1" applyProtection="1">
      <alignment horizontal="justify" vertical="center" wrapText="1"/>
      <protection/>
    </xf>
    <xf numFmtId="0" fontId="42" fillId="0" borderId="13" xfId="0" applyFont="1" applyBorder="1" applyAlignment="1">
      <alignment horizontal="justify" vertical="center" wrapText="1"/>
    </xf>
    <xf numFmtId="0" fontId="2" fillId="52" borderId="13" xfId="0" applyFont="1" applyFill="1" applyBorder="1" applyAlignment="1" applyProtection="1">
      <alignment horizontal="center" vertical="center" wrapText="1"/>
      <protection/>
    </xf>
    <xf numFmtId="9" fontId="2" fillId="51" borderId="38" xfId="0" applyNumberFormat="1" applyFont="1" applyFill="1" applyBorder="1" applyAlignment="1" applyProtection="1">
      <alignment horizontal="left" vertical="center" wrapText="1"/>
      <protection locked="0"/>
    </xf>
    <xf numFmtId="9" fontId="2" fillId="51" borderId="27" xfId="0" applyNumberFormat="1" applyFont="1" applyFill="1" applyBorder="1" applyAlignment="1" applyProtection="1">
      <alignment horizontal="left" vertical="center" wrapText="1"/>
      <protection locked="0"/>
    </xf>
    <xf numFmtId="9" fontId="2" fillId="51" borderId="25" xfId="0" applyNumberFormat="1" applyFont="1" applyFill="1" applyBorder="1" applyAlignment="1" applyProtection="1">
      <alignment horizontal="left" vertical="center" wrapText="1"/>
      <protection locked="0"/>
    </xf>
    <xf numFmtId="0" fontId="7" fillId="51" borderId="28" xfId="0" applyFont="1" applyFill="1" applyBorder="1" applyAlignment="1" applyProtection="1">
      <alignment horizontal="left" vertical="center" wrapText="1"/>
      <protection locked="0"/>
    </xf>
    <xf numFmtId="0" fontId="7" fillId="51" borderId="27" xfId="0" applyFont="1" applyFill="1" applyBorder="1" applyAlignment="1" applyProtection="1">
      <alignment horizontal="left" vertical="center" wrapText="1"/>
      <protection locked="0"/>
    </xf>
    <xf numFmtId="0" fontId="7" fillId="51" borderId="44" xfId="0" applyFont="1" applyFill="1" applyBorder="1" applyAlignment="1" applyProtection="1">
      <alignment horizontal="left" vertical="center" wrapText="1"/>
      <protection locked="0"/>
    </xf>
    <xf numFmtId="0" fontId="7" fillId="51" borderId="38" xfId="0" applyFont="1" applyFill="1" applyBorder="1" applyAlignment="1" applyProtection="1">
      <alignment horizontal="center" vertical="center" wrapText="1"/>
      <protection locked="0"/>
    </xf>
    <xf numFmtId="0" fontId="7" fillId="51" borderId="27" xfId="0" applyFont="1" applyFill="1" applyBorder="1" applyAlignment="1" applyProtection="1">
      <alignment horizontal="center" vertical="center" wrapText="1"/>
      <protection locked="0"/>
    </xf>
    <xf numFmtId="0" fontId="7" fillId="51" borderId="25" xfId="0" applyFont="1" applyFill="1" applyBorder="1" applyAlignment="1" applyProtection="1">
      <alignment horizontal="center" vertical="center" wrapText="1"/>
      <protection locked="0"/>
    </xf>
    <xf numFmtId="9" fontId="2" fillId="51" borderId="38" xfId="0" applyNumberFormat="1" applyFont="1" applyFill="1" applyBorder="1" applyAlignment="1" applyProtection="1">
      <alignment horizontal="center" vertical="center" wrapText="1"/>
      <protection locked="0"/>
    </xf>
    <xf numFmtId="9" fontId="2" fillId="51" borderId="27" xfId="0" applyNumberFormat="1" applyFont="1" applyFill="1" applyBorder="1" applyAlignment="1" applyProtection="1">
      <alignment horizontal="center" vertical="center" wrapText="1"/>
      <protection locked="0"/>
    </xf>
    <xf numFmtId="9" fontId="2" fillId="51" borderId="25" xfId="0" applyNumberFormat="1" applyFont="1" applyFill="1" applyBorder="1" applyAlignment="1" applyProtection="1">
      <alignment horizontal="center" vertical="center" wrapText="1"/>
      <protection locked="0"/>
    </xf>
    <xf numFmtId="9" fontId="2" fillId="52" borderId="13" xfId="57" applyFont="1" applyFill="1" applyBorder="1" applyAlignment="1" applyProtection="1">
      <alignment horizontal="center" vertical="center" wrapText="1"/>
      <protection/>
    </xf>
    <xf numFmtId="1" fontId="3" fillId="33" borderId="29" xfId="0" applyNumberFormat="1" applyFont="1" applyFill="1" applyBorder="1" applyAlignment="1" applyProtection="1">
      <alignment horizontal="center" vertical="center" wrapText="1"/>
      <protection/>
    </xf>
    <xf numFmtId="1" fontId="3" fillId="33" borderId="26" xfId="0" applyNumberFormat="1" applyFont="1" applyFill="1" applyBorder="1" applyAlignment="1" applyProtection="1">
      <alignment horizontal="center" vertical="center" wrapText="1"/>
      <protection/>
    </xf>
    <xf numFmtId="1" fontId="3" fillId="33" borderId="10" xfId="0" applyNumberFormat="1" applyFont="1" applyFill="1" applyBorder="1" applyAlignment="1" applyProtection="1">
      <alignment horizontal="center" vertical="center" wrapText="1"/>
      <protection/>
    </xf>
    <xf numFmtId="0" fontId="4" fillId="0" borderId="45" xfId="0" applyFont="1" applyBorder="1" applyAlignment="1" applyProtection="1">
      <alignment horizontal="center"/>
      <protection/>
    </xf>
    <xf numFmtId="0" fontId="4" fillId="0" borderId="0" xfId="0" applyFont="1" applyBorder="1" applyAlignment="1" applyProtection="1">
      <alignment horizontal="center"/>
      <protection/>
    </xf>
    <xf numFmtId="0" fontId="8" fillId="41" borderId="24" xfId="0" applyFont="1" applyFill="1" applyBorder="1" applyAlignment="1" applyProtection="1">
      <alignment horizontal="center" vertical="center" wrapText="1"/>
      <protection/>
    </xf>
    <xf numFmtId="0" fontId="3" fillId="0" borderId="46" xfId="0" applyNumberFormat="1" applyFont="1" applyFill="1" applyBorder="1" applyAlignment="1" applyProtection="1">
      <alignment horizontal="center" vertical="center"/>
      <protection/>
    </xf>
    <xf numFmtId="0" fontId="3" fillId="0" borderId="47" xfId="0" applyNumberFormat="1" applyFont="1" applyFill="1" applyBorder="1" applyAlignment="1" applyProtection="1">
      <alignment horizontal="center" vertical="center"/>
      <protection/>
    </xf>
    <xf numFmtId="0" fontId="3" fillId="0" borderId="48" xfId="0" applyNumberFormat="1" applyFont="1" applyFill="1" applyBorder="1" applyAlignment="1" applyProtection="1">
      <alignment horizontal="center" vertical="center"/>
      <protection/>
    </xf>
    <xf numFmtId="0" fontId="3" fillId="0" borderId="49"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50" xfId="0" applyNumberFormat="1" applyFont="1" applyFill="1" applyBorder="1" applyAlignment="1" applyProtection="1">
      <alignment horizontal="center" vertical="center"/>
      <protection/>
    </xf>
    <xf numFmtId="0" fontId="3" fillId="0" borderId="51" xfId="0" applyNumberFormat="1" applyFont="1" applyFill="1" applyBorder="1" applyAlignment="1" applyProtection="1">
      <alignment horizontal="center" vertical="center"/>
      <protection/>
    </xf>
    <xf numFmtId="0" fontId="3" fillId="0" borderId="52" xfId="0" applyNumberFormat="1" applyFont="1" applyFill="1" applyBorder="1" applyAlignment="1" applyProtection="1">
      <alignment horizontal="center" vertical="center"/>
      <protection/>
    </xf>
    <xf numFmtId="0" fontId="3" fillId="0" borderId="53"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wrapText="1"/>
      <protection/>
    </xf>
    <xf numFmtId="0" fontId="3" fillId="0" borderId="54" xfId="0" applyFont="1" applyFill="1" applyBorder="1" applyAlignment="1" applyProtection="1">
      <alignment horizontal="center" vertical="center" wrapText="1"/>
      <protection/>
    </xf>
    <xf numFmtId="0" fontId="3" fillId="0" borderId="55" xfId="0" applyFont="1" applyFill="1" applyBorder="1" applyAlignment="1" applyProtection="1">
      <alignment horizontal="center" vertical="center" wrapText="1"/>
      <protection/>
    </xf>
    <xf numFmtId="0" fontId="3" fillId="0" borderId="56" xfId="0" applyFont="1" applyFill="1" applyBorder="1" applyAlignment="1" applyProtection="1">
      <alignment horizontal="center" vertical="center" wrapText="1"/>
      <protection/>
    </xf>
    <xf numFmtId="0" fontId="3" fillId="0" borderId="54"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57" xfId="0" applyFont="1" applyFill="1" applyBorder="1" applyAlignment="1" applyProtection="1">
      <alignment horizontal="center" vertical="center" wrapText="1"/>
      <protection/>
    </xf>
    <xf numFmtId="0" fontId="3" fillId="0" borderId="58" xfId="0" applyFont="1" applyFill="1" applyBorder="1" applyAlignment="1" applyProtection="1">
      <alignment horizontal="center" vertical="center" wrapText="1"/>
      <protection/>
    </xf>
    <xf numFmtId="0" fontId="3" fillId="0" borderId="59" xfId="0" applyFont="1" applyFill="1" applyBorder="1" applyAlignment="1" applyProtection="1">
      <alignment horizontal="center" vertical="center" wrapText="1"/>
      <protection/>
    </xf>
    <xf numFmtId="0" fontId="3" fillId="33" borderId="29" xfId="0" applyFont="1" applyFill="1" applyBorder="1" applyAlignment="1" applyProtection="1">
      <alignment horizontal="justify" vertical="center" wrapText="1"/>
      <protection/>
    </xf>
    <xf numFmtId="0" fontId="3" fillId="33" borderId="26" xfId="0" applyFont="1" applyFill="1" applyBorder="1" applyAlignment="1" applyProtection="1">
      <alignment horizontal="justify" vertical="center" wrapText="1"/>
      <protection/>
    </xf>
    <xf numFmtId="0" fontId="2" fillId="38" borderId="13" xfId="0" applyFont="1" applyFill="1" applyBorder="1" applyAlignment="1" applyProtection="1">
      <alignment horizontal="center" vertical="center" wrapText="1"/>
      <protection/>
    </xf>
    <xf numFmtId="0" fontId="2" fillId="38" borderId="15" xfId="0" applyFont="1" applyFill="1" applyBorder="1" applyAlignment="1" applyProtection="1">
      <alignment horizontal="center" vertical="center" wrapText="1"/>
      <protection/>
    </xf>
    <xf numFmtId="0" fontId="4" fillId="0" borderId="60" xfId="0" applyFont="1" applyBorder="1" applyAlignment="1" applyProtection="1">
      <alignment horizontal="center"/>
      <protection/>
    </xf>
    <xf numFmtId="0" fontId="4" fillId="0" borderId="52" xfId="0" applyFont="1" applyBorder="1" applyAlignment="1" applyProtection="1">
      <alignment horizontal="center"/>
      <protection/>
    </xf>
    <xf numFmtId="0" fontId="5" fillId="0" borderId="60" xfId="0" applyFont="1" applyBorder="1" applyAlignment="1" applyProtection="1">
      <alignment horizontal="center"/>
      <protection/>
    </xf>
    <xf numFmtId="0" fontId="5" fillId="0" borderId="52" xfId="0" applyFont="1" applyBorder="1" applyAlignment="1" applyProtection="1">
      <alignment horizontal="center"/>
      <protection/>
    </xf>
    <xf numFmtId="0" fontId="3" fillId="33" borderId="29" xfId="0" applyFont="1" applyFill="1" applyBorder="1" applyAlignment="1" applyProtection="1">
      <alignment horizontal="center" vertical="center" textRotation="255" wrapText="1"/>
      <protection/>
    </xf>
    <xf numFmtId="0" fontId="3" fillId="33" borderId="26" xfId="0" applyFont="1" applyFill="1" applyBorder="1" applyAlignment="1" applyProtection="1">
      <alignment horizontal="center" vertical="center" textRotation="255" wrapText="1"/>
      <protection/>
    </xf>
    <xf numFmtId="0" fontId="3" fillId="33" borderId="10" xfId="0" applyFont="1" applyFill="1" applyBorder="1" applyAlignment="1" applyProtection="1">
      <alignment horizontal="center" vertical="center" textRotation="255" wrapText="1"/>
      <protection/>
    </xf>
    <xf numFmtId="0" fontId="3" fillId="33" borderId="29" xfId="0" applyFont="1" applyFill="1" applyBorder="1" applyAlignment="1" applyProtection="1">
      <alignment horizontal="center" vertical="center" wrapText="1"/>
      <protection/>
    </xf>
    <xf numFmtId="0" fontId="3" fillId="33" borderId="26"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55" borderId="29" xfId="0" applyFont="1" applyFill="1" applyBorder="1" applyAlignment="1" applyProtection="1">
      <alignment horizontal="center" vertical="center" textRotation="91" wrapText="1"/>
      <protection/>
    </xf>
    <xf numFmtId="0" fontId="3" fillId="55" borderId="26" xfId="0" applyFont="1" applyFill="1" applyBorder="1" applyAlignment="1" applyProtection="1">
      <alignment horizontal="center" vertical="center" textRotation="91" wrapText="1"/>
      <protection/>
    </xf>
    <xf numFmtId="0" fontId="2" fillId="38" borderId="13" xfId="0" applyFont="1" applyFill="1" applyBorder="1" applyAlignment="1" applyProtection="1">
      <alignment horizontal="justify" vertical="center" wrapText="1"/>
      <protection/>
    </xf>
    <xf numFmtId="0" fontId="2" fillId="38" borderId="15" xfId="0" applyFont="1" applyFill="1" applyBorder="1" applyAlignment="1" applyProtection="1">
      <alignment horizontal="justify" vertical="center" wrapText="1"/>
      <protection/>
    </xf>
    <xf numFmtId="0" fontId="2" fillId="39" borderId="19" xfId="0" applyFont="1" applyFill="1" applyBorder="1" applyAlignment="1" applyProtection="1">
      <alignment horizontal="center" vertical="center" wrapText="1"/>
      <protection/>
    </xf>
    <xf numFmtId="0" fontId="2" fillId="39" borderId="33" xfId="0" applyFont="1" applyFill="1" applyBorder="1" applyAlignment="1" applyProtection="1">
      <alignment horizontal="center" vertical="center" wrapText="1"/>
      <protection/>
    </xf>
    <xf numFmtId="0" fontId="2" fillId="39" borderId="34" xfId="0" applyFont="1" applyFill="1" applyBorder="1" applyAlignment="1" applyProtection="1">
      <alignment horizontal="center" vertical="center" wrapText="1"/>
      <protection/>
    </xf>
    <xf numFmtId="49" fontId="2" fillId="38" borderId="11" xfId="0" applyNumberFormat="1" applyFont="1" applyFill="1" applyBorder="1" applyAlignment="1" applyProtection="1">
      <alignment horizontal="center" vertical="center" wrapText="1"/>
      <protection/>
    </xf>
    <xf numFmtId="49" fontId="2" fillId="38" borderId="13" xfId="0" applyNumberFormat="1" applyFont="1" applyFill="1" applyBorder="1" applyAlignment="1" applyProtection="1">
      <alignment horizontal="center" vertical="center" wrapText="1"/>
      <protection/>
    </xf>
    <xf numFmtId="0" fontId="2" fillId="39" borderId="17" xfId="0" applyFont="1" applyFill="1" applyBorder="1" applyAlignment="1" applyProtection="1">
      <alignment horizontal="center" vertical="center" wrapText="1"/>
      <protection/>
    </xf>
    <xf numFmtId="0" fontId="2" fillId="39" borderId="13" xfId="0" applyFont="1" applyFill="1" applyBorder="1" applyAlignment="1" applyProtection="1">
      <alignment horizontal="center" vertical="center" wrapText="1"/>
      <protection/>
    </xf>
    <xf numFmtId="0" fontId="2" fillId="39" borderId="11" xfId="0" applyFont="1" applyFill="1" applyBorder="1" applyAlignment="1" applyProtection="1">
      <alignment horizontal="center" vertical="center" wrapText="1"/>
      <protection/>
    </xf>
    <xf numFmtId="0" fontId="2" fillId="39" borderId="15" xfId="0" applyFont="1" applyFill="1" applyBorder="1" applyAlignment="1" applyProtection="1">
      <alignment horizontal="center" vertical="center" wrapText="1"/>
      <protection/>
    </xf>
    <xf numFmtId="0" fontId="2" fillId="39" borderId="13" xfId="0" applyFont="1" applyFill="1" applyBorder="1" applyAlignment="1" applyProtection="1">
      <alignment horizontal="justify" vertical="center" wrapText="1"/>
      <protection/>
    </xf>
    <xf numFmtId="0" fontId="2" fillId="39" borderId="15" xfId="0" applyFont="1" applyFill="1" applyBorder="1" applyAlignment="1" applyProtection="1">
      <alignment horizontal="justify" vertical="center" wrapText="1"/>
      <protection/>
    </xf>
    <xf numFmtId="0" fontId="2" fillId="52" borderId="38" xfId="0" applyFont="1" applyFill="1" applyBorder="1" applyAlignment="1" applyProtection="1">
      <alignment horizontal="center" vertical="center"/>
      <protection locked="0"/>
    </xf>
    <xf numFmtId="0" fontId="2" fillId="52" borderId="25" xfId="0" applyFont="1" applyFill="1" applyBorder="1" applyAlignment="1" applyProtection="1">
      <alignment horizontal="center" vertical="center"/>
      <protection locked="0"/>
    </xf>
    <xf numFmtId="0" fontId="2" fillId="52" borderId="27" xfId="0" applyFont="1" applyFill="1" applyBorder="1" applyAlignment="1" applyProtection="1">
      <alignment horizontal="center" vertical="center"/>
      <protection locked="0"/>
    </xf>
    <xf numFmtId="0" fontId="2" fillId="42" borderId="29" xfId="0" applyFont="1" applyFill="1" applyBorder="1" applyAlignment="1" applyProtection="1">
      <alignment horizontal="center" vertical="center" wrapText="1"/>
      <protection/>
    </xf>
    <xf numFmtId="0" fontId="2" fillId="42" borderId="26" xfId="0" applyFont="1" applyFill="1" applyBorder="1" applyAlignment="1" applyProtection="1">
      <alignment horizontal="center" vertical="center" wrapText="1"/>
      <protection/>
    </xf>
    <xf numFmtId="0" fontId="2" fillId="42" borderId="29" xfId="0" applyNumberFormat="1" applyFont="1" applyFill="1" applyBorder="1" applyAlignment="1" applyProtection="1">
      <alignment horizontal="center" vertical="center" wrapText="1"/>
      <protection/>
    </xf>
    <xf numFmtId="0" fontId="2" fillId="42" borderId="26" xfId="0" applyNumberFormat="1" applyFont="1" applyFill="1" applyBorder="1" applyAlignment="1" applyProtection="1">
      <alignment horizontal="center" vertical="center" wrapText="1"/>
      <protection/>
    </xf>
    <xf numFmtId="0" fontId="5" fillId="0" borderId="61" xfId="0" applyFont="1" applyBorder="1" applyAlignment="1" applyProtection="1">
      <alignment horizontal="center"/>
      <protection/>
    </xf>
    <xf numFmtId="0" fontId="5" fillId="0" borderId="58" xfId="0" applyFont="1" applyBorder="1" applyAlignment="1" applyProtection="1">
      <alignment horizontal="center"/>
      <protection/>
    </xf>
    <xf numFmtId="0" fontId="5" fillId="0" borderId="62" xfId="0" applyFont="1" applyBorder="1" applyAlignment="1" applyProtection="1">
      <alignment horizontal="center" vertical="center"/>
      <protection/>
    </xf>
    <xf numFmtId="0" fontId="5" fillId="0" borderId="47" xfId="0" applyFont="1" applyBorder="1" applyAlignment="1" applyProtection="1">
      <alignment horizontal="center" vertical="center"/>
      <protection/>
    </xf>
    <xf numFmtId="0" fontId="3" fillId="40" borderId="29" xfId="0" applyFont="1" applyFill="1" applyBorder="1" applyAlignment="1" applyProtection="1">
      <alignment horizontal="center" vertical="center" textRotation="255" wrapText="1"/>
      <protection/>
    </xf>
    <xf numFmtId="0" fontId="3" fillId="40" borderId="26" xfId="0" applyFont="1" applyFill="1" applyBorder="1" applyAlignment="1" applyProtection="1">
      <alignment horizontal="center" vertical="center" textRotation="255" wrapText="1"/>
      <protection/>
    </xf>
    <xf numFmtId="0" fontId="3" fillId="40" borderId="10" xfId="0" applyFont="1" applyFill="1" applyBorder="1" applyAlignment="1" applyProtection="1">
      <alignment horizontal="center" vertical="center" textRotation="255" wrapText="1"/>
      <protection/>
    </xf>
    <xf numFmtId="0" fontId="3" fillId="38" borderId="29" xfId="0" applyFont="1" applyFill="1" applyBorder="1" applyAlignment="1" applyProtection="1">
      <alignment horizontal="center" vertical="center" textRotation="255" wrapText="1"/>
      <protection/>
    </xf>
    <xf numFmtId="0" fontId="3" fillId="38" borderId="26" xfId="0" applyFont="1" applyFill="1" applyBorder="1" applyAlignment="1" applyProtection="1">
      <alignment horizontal="center" vertical="center" textRotation="255" wrapText="1"/>
      <protection/>
    </xf>
    <xf numFmtId="0" fontId="3" fillId="38" borderId="10" xfId="0" applyFont="1" applyFill="1" applyBorder="1" applyAlignment="1" applyProtection="1">
      <alignment horizontal="center" vertical="center" textRotation="255" wrapText="1"/>
      <protection/>
    </xf>
    <xf numFmtId="0" fontId="2" fillId="38" borderId="19" xfId="0" applyNumberFormat="1" applyFont="1" applyFill="1" applyBorder="1" applyAlignment="1" applyProtection="1">
      <alignment horizontal="center" vertical="center" wrapText="1"/>
      <protection/>
    </xf>
    <xf numFmtId="0" fontId="2" fillId="38" borderId="33" xfId="0" applyNumberFormat="1" applyFont="1" applyFill="1" applyBorder="1" applyAlignment="1" applyProtection="1">
      <alignment horizontal="center" vertical="center" wrapText="1"/>
      <protection/>
    </xf>
    <xf numFmtId="0" fontId="2" fillId="38" borderId="34" xfId="0" applyNumberFormat="1" applyFont="1" applyFill="1" applyBorder="1" applyAlignment="1" applyProtection="1">
      <alignment horizontal="center" vertical="center" wrapText="1"/>
      <protection/>
    </xf>
    <xf numFmtId="0" fontId="2" fillId="42" borderId="26" xfId="0" applyFont="1" applyFill="1" applyBorder="1" applyAlignment="1" applyProtection="1">
      <alignment horizontal="justify" vertical="center" wrapText="1"/>
      <protection/>
    </xf>
    <xf numFmtId="0" fontId="2" fillId="42" borderId="10" xfId="0" applyFont="1" applyFill="1" applyBorder="1" applyAlignment="1" applyProtection="1">
      <alignment horizontal="justify" vertical="center" wrapText="1"/>
      <protection/>
    </xf>
    <xf numFmtId="0" fontId="2" fillId="42" borderId="10" xfId="0" applyFont="1" applyFill="1" applyBorder="1" applyAlignment="1" applyProtection="1">
      <alignment horizontal="center" vertical="center" wrapText="1"/>
      <protection/>
    </xf>
    <xf numFmtId="9" fontId="2" fillId="52" borderId="38" xfId="0" applyNumberFormat="1" applyFont="1" applyFill="1" applyBorder="1" applyAlignment="1" applyProtection="1">
      <alignment horizontal="center" vertical="center" wrapText="1"/>
      <protection locked="0"/>
    </xf>
    <xf numFmtId="9" fontId="2" fillId="52" borderId="25" xfId="0" applyNumberFormat="1" applyFont="1" applyFill="1" applyBorder="1" applyAlignment="1" applyProtection="1">
      <alignment horizontal="center" vertical="center" wrapText="1"/>
      <protection locked="0"/>
    </xf>
    <xf numFmtId="0" fontId="3" fillId="42" borderId="29" xfId="0" applyFont="1" applyFill="1" applyBorder="1" applyAlignment="1" applyProtection="1">
      <alignment horizontal="center" vertical="center" textRotation="255" wrapText="1"/>
      <protection/>
    </xf>
    <xf numFmtId="0" fontId="3" fillId="42" borderId="26" xfId="0" applyFont="1" applyFill="1" applyBorder="1" applyAlignment="1" applyProtection="1">
      <alignment horizontal="center" vertical="center" textRotation="255" wrapText="1"/>
      <protection/>
    </xf>
    <xf numFmtId="0" fontId="3" fillId="42" borderId="10" xfId="0" applyFont="1" applyFill="1" applyBorder="1" applyAlignment="1" applyProtection="1">
      <alignment horizontal="center" vertical="center" textRotation="255" wrapText="1"/>
      <protection/>
    </xf>
    <xf numFmtId="0" fontId="3" fillId="44" borderId="29" xfId="0" applyFont="1" applyFill="1" applyBorder="1" applyAlignment="1" applyProtection="1">
      <alignment horizontal="center" vertical="center" textRotation="255"/>
      <protection/>
    </xf>
    <xf numFmtId="0" fontId="3" fillId="44" borderId="26" xfId="0" applyFont="1" applyFill="1" applyBorder="1" applyAlignment="1" applyProtection="1">
      <alignment horizontal="center" vertical="center" textRotation="255"/>
      <protection/>
    </xf>
    <xf numFmtId="0" fontId="3" fillId="44" borderId="10" xfId="0" applyFont="1" applyFill="1" applyBorder="1" applyAlignment="1" applyProtection="1">
      <alignment horizontal="center" vertical="center" textRotation="255"/>
      <protection/>
    </xf>
    <xf numFmtId="0" fontId="2" fillId="44" borderId="13" xfId="0" applyFont="1" applyFill="1" applyBorder="1" applyAlignment="1" applyProtection="1">
      <alignment horizontal="center" vertical="center" wrapText="1"/>
      <protection/>
    </xf>
    <xf numFmtId="0" fontId="2" fillId="44" borderId="15" xfId="0" applyFont="1" applyFill="1" applyBorder="1" applyAlignment="1" applyProtection="1">
      <alignment horizontal="center" vertical="center" wrapText="1"/>
      <protection/>
    </xf>
    <xf numFmtId="0" fontId="2" fillId="44" borderId="13" xfId="0" applyFont="1" applyFill="1" applyBorder="1" applyAlignment="1" applyProtection="1">
      <alignment horizontal="justify" vertical="center" wrapText="1"/>
      <protection/>
    </xf>
    <xf numFmtId="0" fontId="2" fillId="44" borderId="15" xfId="0" applyFont="1" applyFill="1" applyBorder="1" applyAlignment="1" applyProtection="1">
      <alignment horizontal="justify" vertical="center" wrapText="1"/>
      <protection/>
    </xf>
    <xf numFmtId="0" fontId="2" fillId="44" borderId="19" xfId="0" applyFont="1" applyFill="1" applyBorder="1" applyAlignment="1" applyProtection="1">
      <alignment horizontal="center" vertical="center" wrapText="1"/>
      <protection/>
    </xf>
    <xf numFmtId="0" fontId="2" fillId="44" borderId="11" xfId="0" applyFont="1" applyFill="1" applyBorder="1" applyAlignment="1" applyProtection="1">
      <alignment horizontal="center" vertical="center" wrapText="1"/>
      <protection/>
    </xf>
    <xf numFmtId="0" fontId="2" fillId="44" borderId="17" xfId="0" applyFont="1" applyFill="1" applyBorder="1" applyAlignment="1" applyProtection="1">
      <alignment horizontal="center" vertical="center" wrapText="1"/>
      <protection/>
    </xf>
    <xf numFmtId="0" fontId="3" fillId="42" borderId="29" xfId="0" applyFont="1" applyFill="1" applyBorder="1" applyAlignment="1" applyProtection="1">
      <alignment horizontal="center" vertical="center" textRotation="255"/>
      <protection/>
    </xf>
    <xf numFmtId="0" fontId="3" fillId="42" borderId="26" xfId="0" applyFont="1" applyFill="1" applyBorder="1" applyAlignment="1" applyProtection="1">
      <alignment horizontal="center" vertical="center" textRotation="255"/>
      <protection/>
    </xf>
    <xf numFmtId="0" fontId="2" fillId="42" borderId="33" xfId="0" applyFont="1" applyFill="1" applyBorder="1" applyAlignment="1" applyProtection="1">
      <alignment horizontal="center" vertical="center" wrapText="1"/>
      <protection/>
    </xf>
    <xf numFmtId="0" fontId="2" fillId="42" borderId="13" xfId="0" applyFont="1" applyFill="1" applyBorder="1" applyAlignment="1" applyProtection="1">
      <alignment horizontal="center" vertical="center" wrapText="1"/>
      <protection/>
    </xf>
    <xf numFmtId="0" fontId="2" fillId="42" borderId="19" xfId="0" applyFont="1" applyFill="1" applyBorder="1" applyAlignment="1" applyProtection="1">
      <alignment horizontal="center" vertical="center" wrapText="1"/>
      <protection/>
    </xf>
    <xf numFmtId="9" fontId="2" fillId="52" borderId="27" xfId="0" applyNumberFormat="1" applyFont="1" applyFill="1" applyBorder="1" applyAlignment="1" applyProtection="1">
      <alignment horizontal="center" vertical="center" wrapText="1"/>
      <protection locked="0"/>
    </xf>
    <xf numFmtId="0" fontId="7" fillId="52" borderId="38" xfId="0" applyFont="1" applyFill="1" applyBorder="1" applyAlignment="1" applyProtection="1">
      <alignment horizontal="center" vertical="center" wrapText="1"/>
      <protection locked="0"/>
    </xf>
    <xf numFmtId="0" fontId="7" fillId="52" borderId="27" xfId="0" applyFont="1" applyFill="1" applyBorder="1" applyAlignment="1" applyProtection="1">
      <alignment horizontal="center" vertical="center" wrapText="1"/>
      <protection locked="0"/>
    </xf>
    <xf numFmtId="0" fontId="7" fillId="52" borderId="25" xfId="0" applyFont="1" applyFill="1" applyBorder="1" applyAlignment="1" applyProtection="1">
      <alignment horizontal="center" vertical="center" wrapText="1"/>
      <protection locked="0"/>
    </xf>
    <xf numFmtId="9" fontId="62" fillId="52" borderId="38" xfId="0" applyNumberFormat="1" applyFont="1" applyFill="1" applyBorder="1" applyAlignment="1" applyProtection="1">
      <alignment horizontal="justify" vertical="center" wrapText="1"/>
      <protection locked="0"/>
    </xf>
    <xf numFmtId="9" fontId="62" fillId="52" borderId="27" xfId="0" applyNumberFormat="1" applyFont="1" applyFill="1" applyBorder="1" applyAlignment="1" applyProtection="1">
      <alignment horizontal="justify" vertical="center" wrapText="1"/>
      <protection locked="0"/>
    </xf>
    <xf numFmtId="9" fontId="62" fillId="52" borderId="25" xfId="0" applyNumberFormat="1" applyFont="1" applyFill="1" applyBorder="1" applyAlignment="1" applyProtection="1">
      <alignment horizontal="justify" vertical="center" wrapText="1"/>
      <protection locked="0"/>
    </xf>
    <xf numFmtId="0" fontId="62" fillId="52" borderId="38" xfId="0" applyFont="1" applyFill="1" applyBorder="1" applyAlignment="1" applyProtection="1">
      <alignment horizontal="justify" vertical="center" wrapText="1"/>
      <protection locked="0"/>
    </xf>
    <xf numFmtId="0" fontId="62" fillId="52" borderId="25" xfId="0" applyFont="1" applyFill="1" applyBorder="1" applyAlignment="1" applyProtection="1">
      <alignment horizontal="justify" vertical="center" wrapText="1"/>
      <protection locked="0"/>
    </xf>
    <xf numFmtId="9" fontId="2" fillId="52" borderId="38" xfId="0" applyNumberFormat="1" applyFont="1" applyFill="1" applyBorder="1" applyAlignment="1" applyProtection="1">
      <alignment horizontal="justify" vertical="center" wrapText="1"/>
      <protection locked="0"/>
    </xf>
    <xf numFmtId="9" fontId="2" fillId="52" borderId="25" xfId="0" applyNumberFormat="1" applyFont="1" applyFill="1" applyBorder="1" applyAlignment="1" applyProtection="1">
      <alignment horizontal="justify" vertical="center" wrapText="1"/>
      <protection locked="0"/>
    </xf>
    <xf numFmtId="0" fontId="2" fillId="42" borderId="13" xfId="0" applyFont="1" applyFill="1" applyBorder="1" applyAlignment="1" applyProtection="1">
      <alignment horizontal="justify" vertical="center" wrapText="1"/>
      <protection/>
    </xf>
    <xf numFmtId="0" fontId="3" fillId="45" borderId="29" xfId="0" applyFont="1" applyFill="1" applyBorder="1" applyAlignment="1" applyProtection="1">
      <alignment horizontal="center" vertical="center" textRotation="255" wrapText="1"/>
      <protection/>
    </xf>
    <xf numFmtId="0" fontId="3" fillId="45" borderId="26" xfId="0" applyFont="1" applyFill="1" applyBorder="1" applyAlignment="1" applyProtection="1">
      <alignment horizontal="center" vertical="center" textRotation="255" wrapText="1"/>
      <protection/>
    </xf>
    <xf numFmtId="0" fontId="3" fillId="45" borderId="10" xfId="0" applyFont="1" applyFill="1" applyBorder="1" applyAlignment="1" applyProtection="1">
      <alignment horizontal="center" vertical="center" textRotation="255" wrapText="1"/>
      <protection/>
    </xf>
    <xf numFmtId="0" fontId="2" fillId="45" borderId="29" xfId="0" applyFont="1" applyFill="1" applyBorder="1" applyAlignment="1" applyProtection="1">
      <alignment horizontal="center" vertical="center" wrapText="1"/>
      <protection/>
    </xf>
    <xf numFmtId="0" fontId="2" fillId="45" borderId="26" xfId="0" applyFont="1" applyFill="1" applyBorder="1" applyAlignment="1" applyProtection="1">
      <alignment horizontal="center" vertical="center" wrapText="1"/>
      <protection/>
    </xf>
    <xf numFmtId="0" fontId="2" fillId="45" borderId="10" xfId="0" applyFont="1" applyFill="1" applyBorder="1" applyAlignment="1" applyProtection="1">
      <alignment horizontal="center" vertical="center" wrapText="1"/>
      <protection/>
    </xf>
    <xf numFmtId="0" fontId="2" fillId="45" borderId="26" xfId="0" applyFont="1" applyFill="1" applyBorder="1" applyAlignment="1" applyProtection="1">
      <alignment horizontal="justify" vertical="center" wrapText="1"/>
      <protection/>
    </xf>
    <xf numFmtId="0" fontId="2" fillId="45" borderId="10" xfId="0" applyFont="1" applyFill="1" applyBorder="1" applyAlignment="1" applyProtection="1">
      <alignment horizontal="justify" vertical="center" wrapText="1"/>
      <protection/>
    </xf>
    <xf numFmtId="0" fontId="2" fillId="52" borderId="38" xfId="0" applyFont="1" applyFill="1" applyBorder="1" applyAlignment="1" applyProtection="1">
      <alignment horizontal="justify" vertical="center" wrapText="1"/>
      <protection locked="0"/>
    </xf>
    <xf numFmtId="0" fontId="2" fillId="52" borderId="25" xfId="0" applyFont="1" applyFill="1" applyBorder="1" applyAlignment="1" applyProtection="1">
      <alignment horizontal="justify" vertical="center" wrapText="1"/>
      <protection locked="0"/>
    </xf>
    <xf numFmtId="1" fontId="3" fillId="52" borderId="13" xfId="55" applyNumberFormat="1" applyFont="1" applyFill="1" applyBorder="1" applyAlignment="1" applyProtection="1">
      <alignment horizontal="center" vertical="center" wrapText="1"/>
      <protection/>
    </xf>
    <xf numFmtId="1" fontId="3" fillId="52" borderId="13" xfId="57" applyNumberFormat="1"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textRotation="255" wrapText="1"/>
      <protection/>
    </xf>
    <xf numFmtId="0" fontId="7" fillId="33" borderId="13" xfId="0" applyFont="1" applyFill="1" applyBorder="1" applyAlignment="1" applyProtection="1">
      <alignment horizontal="center" vertical="center" wrapText="1"/>
      <protection/>
    </xf>
    <xf numFmtId="0" fontId="7" fillId="33" borderId="13" xfId="0" applyFont="1" applyFill="1" applyBorder="1" applyAlignment="1" applyProtection="1">
      <alignment horizontal="justify" vertical="center" wrapText="1"/>
      <protection/>
    </xf>
    <xf numFmtId="0" fontId="7" fillId="33" borderId="19" xfId="0" applyFont="1" applyFill="1" applyBorder="1" applyAlignment="1" applyProtection="1">
      <alignment horizontal="justify" vertical="center" wrapText="1"/>
      <protection/>
    </xf>
    <xf numFmtId="1" fontId="14" fillId="33" borderId="19" xfId="0" applyNumberFormat="1" applyFont="1" applyFill="1" applyBorder="1" applyAlignment="1" applyProtection="1">
      <alignment horizontal="center" vertical="center" wrapText="1"/>
      <protection/>
    </xf>
    <xf numFmtId="1" fontId="14" fillId="33" borderId="11" xfId="0" applyNumberFormat="1" applyFont="1" applyFill="1" applyBorder="1" applyAlignment="1" applyProtection="1">
      <alignment horizontal="center" vertical="center" wrapText="1"/>
      <protection/>
    </xf>
    <xf numFmtId="0" fontId="7" fillId="46" borderId="13" xfId="0" applyFont="1" applyFill="1" applyBorder="1" applyAlignment="1" applyProtection="1">
      <alignment horizontal="center" vertical="center" wrapText="1"/>
      <protection/>
    </xf>
    <xf numFmtId="0" fontId="3" fillId="46" borderId="13" xfId="0" applyFont="1" applyFill="1" applyBorder="1" applyAlignment="1" applyProtection="1">
      <alignment horizontal="center" vertical="center" textRotation="255"/>
      <protection/>
    </xf>
    <xf numFmtId="0" fontId="7" fillId="3" borderId="13" xfId="0" applyFont="1" applyFill="1" applyBorder="1" applyAlignment="1" applyProtection="1">
      <alignment horizontal="center" vertical="center" wrapText="1"/>
      <protection/>
    </xf>
    <xf numFmtId="1" fontId="2" fillId="52" borderId="13" xfId="57" applyNumberFormat="1" applyFont="1" applyFill="1" applyBorder="1" applyAlignment="1" applyProtection="1">
      <alignment horizontal="center" vertical="center" wrapText="1"/>
      <protection/>
    </xf>
    <xf numFmtId="0" fontId="3" fillId="52" borderId="46" xfId="0" applyFont="1" applyFill="1" applyBorder="1" applyAlignment="1" applyProtection="1">
      <alignment horizontal="center" vertical="center" textRotation="255" wrapText="1"/>
      <protection/>
    </xf>
    <xf numFmtId="0" fontId="3" fillId="52" borderId="49" xfId="0" applyFont="1" applyFill="1" applyBorder="1" applyAlignment="1" applyProtection="1">
      <alignment horizontal="center" vertical="center" textRotation="255" wrapText="1"/>
      <protection/>
    </xf>
    <xf numFmtId="0" fontId="3" fillId="52" borderId="51" xfId="0" applyFont="1" applyFill="1" applyBorder="1" applyAlignment="1" applyProtection="1">
      <alignment horizontal="center" vertical="center" textRotation="255" wrapText="1"/>
      <protection/>
    </xf>
    <xf numFmtId="0" fontId="7" fillId="46" borderId="13" xfId="0" applyFont="1" applyFill="1" applyBorder="1" applyAlignment="1" applyProtection="1">
      <alignment horizontal="justify" vertical="center" wrapText="1"/>
      <protection/>
    </xf>
    <xf numFmtId="0" fontId="3" fillId="48" borderId="38" xfId="0" applyFont="1" applyFill="1" applyBorder="1" applyAlignment="1" applyProtection="1">
      <alignment horizontal="center" vertical="center" textRotation="255" wrapText="1"/>
      <protection/>
    </xf>
    <xf numFmtId="0" fontId="3" fillId="48" borderId="27" xfId="0" applyFont="1" applyFill="1" applyBorder="1" applyAlignment="1" applyProtection="1">
      <alignment horizontal="center" vertical="center" textRotation="255" wrapText="1"/>
      <protection/>
    </xf>
    <xf numFmtId="0" fontId="3" fillId="48" borderId="25" xfId="0" applyFont="1" applyFill="1" applyBorder="1" applyAlignment="1" applyProtection="1">
      <alignment horizontal="center" vertical="center" textRotation="255" wrapText="1"/>
      <protection/>
    </xf>
    <xf numFmtId="0" fontId="2" fillId="48" borderId="42" xfId="0" applyFont="1" applyFill="1" applyBorder="1" applyAlignment="1" applyProtection="1">
      <alignment horizontal="center" vertical="center" wrapText="1"/>
      <protection/>
    </xf>
    <xf numFmtId="0" fontId="2" fillId="48" borderId="33" xfId="0" applyFont="1" applyFill="1" applyBorder="1" applyAlignment="1" applyProtection="1">
      <alignment horizontal="center" vertical="center" wrapText="1"/>
      <protection/>
    </xf>
    <xf numFmtId="0" fontId="2" fillId="48" borderId="11" xfId="0" applyFont="1" applyFill="1" applyBorder="1" applyAlignment="1" applyProtection="1">
      <alignment horizontal="center" vertical="center" wrapText="1"/>
      <protection/>
    </xf>
    <xf numFmtId="0" fontId="2" fillId="48" borderId="19" xfId="0" applyFont="1" applyFill="1" applyBorder="1" applyAlignment="1" applyProtection="1">
      <alignment horizontal="center" vertical="center" wrapText="1"/>
      <protection/>
    </xf>
    <xf numFmtId="0" fontId="2" fillId="48" borderId="34" xfId="0" applyFont="1" applyFill="1" applyBorder="1" applyAlignment="1" applyProtection="1">
      <alignment horizontal="center" vertical="center" wrapText="1"/>
      <protection/>
    </xf>
    <xf numFmtId="0" fontId="3" fillId="29" borderId="38" xfId="0" applyFont="1" applyFill="1" applyBorder="1" applyAlignment="1" applyProtection="1">
      <alignment horizontal="center" vertical="center" textRotation="255"/>
      <protection/>
    </xf>
    <xf numFmtId="0" fontId="3" fillId="29" borderId="27" xfId="0" applyFont="1" applyFill="1" applyBorder="1" applyAlignment="1" applyProtection="1">
      <alignment horizontal="center" vertical="center" textRotation="255"/>
      <protection/>
    </xf>
    <xf numFmtId="0" fontId="3" fillId="29" borderId="25" xfId="0" applyFont="1" applyFill="1" applyBorder="1" applyAlignment="1" applyProtection="1">
      <alignment horizontal="center" vertical="center" textRotation="255"/>
      <protection/>
    </xf>
    <xf numFmtId="0" fontId="7" fillId="47" borderId="19" xfId="0" applyFont="1" applyFill="1" applyBorder="1" applyAlignment="1" applyProtection="1">
      <alignment horizontal="center" vertical="center" wrapText="1"/>
      <protection/>
    </xf>
    <xf numFmtId="0" fontId="7" fillId="47" borderId="33" xfId="0" applyFont="1" applyFill="1" applyBorder="1" applyAlignment="1" applyProtection="1">
      <alignment horizontal="center" vertical="center" wrapText="1"/>
      <protection/>
    </xf>
    <xf numFmtId="0" fontId="7" fillId="47" borderId="34" xfId="0" applyFont="1" applyFill="1" applyBorder="1" applyAlignment="1" applyProtection="1">
      <alignment horizontal="center" vertical="center" wrapText="1"/>
      <protection/>
    </xf>
    <xf numFmtId="0" fontId="2" fillId="49" borderId="19" xfId="0" applyFont="1" applyFill="1" applyBorder="1" applyAlignment="1" applyProtection="1">
      <alignment horizontal="center" vertical="center" wrapText="1"/>
      <protection/>
    </xf>
    <xf numFmtId="0" fontId="2" fillId="49" borderId="11" xfId="0" applyFont="1" applyFill="1" applyBorder="1" applyAlignment="1" applyProtection="1">
      <alignment horizontal="center" vertical="center" wrapText="1"/>
      <protection/>
    </xf>
    <xf numFmtId="0" fontId="2" fillId="49" borderId="33" xfId="0" applyFont="1" applyFill="1" applyBorder="1" applyAlignment="1" applyProtection="1">
      <alignment horizontal="center" vertical="center" wrapText="1"/>
      <protection/>
    </xf>
    <xf numFmtId="0" fontId="2" fillId="29" borderId="19" xfId="0" applyFont="1" applyFill="1" applyBorder="1" applyAlignment="1" applyProtection="1">
      <alignment horizontal="center" vertical="center" wrapText="1"/>
      <protection/>
    </xf>
    <xf numFmtId="0" fontId="2" fillId="29" borderId="33" xfId="0" applyFont="1" applyFill="1" applyBorder="1" applyAlignment="1" applyProtection="1">
      <alignment horizontal="center" vertical="center" wrapText="1"/>
      <protection/>
    </xf>
    <xf numFmtId="0" fontId="2" fillId="29" borderId="34" xfId="0" applyFont="1" applyFill="1" applyBorder="1" applyAlignment="1" applyProtection="1">
      <alignment horizontal="center" vertical="center" wrapText="1"/>
      <protection/>
    </xf>
    <xf numFmtId="0" fontId="2" fillId="29" borderId="11" xfId="0" applyFont="1" applyFill="1" applyBorder="1" applyAlignment="1" applyProtection="1">
      <alignment horizontal="center" vertical="center" wrapText="1"/>
      <protection/>
    </xf>
    <xf numFmtId="0" fontId="2" fillId="29" borderId="42" xfId="0" applyFont="1" applyFill="1" applyBorder="1" applyAlignment="1" applyProtection="1">
      <alignment horizontal="center" vertical="center" wrapText="1"/>
      <protection/>
    </xf>
    <xf numFmtId="0" fontId="3" fillId="49" borderId="38" xfId="0" applyFont="1" applyFill="1" applyBorder="1" applyAlignment="1" applyProtection="1">
      <alignment horizontal="center" vertical="center" textRotation="255" wrapText="1"/>
      <protection/>
    </xf>
    <xf numFmtId="0" fontId="3" fillId="49" borderId="27" xfId="0" applyFont="1" applyFill="1" applyBorder="1" applyAlignment="1" applyProtection="1">
      <alignment horizontal="center" vertical="center" textRotation="255" wrapText="1"/>
      <protection/>
    </xf>
    <xf numFmtId="0" fontId="3" fillId="49" borderId="25" xfId="0" applyFont="1" applyFill="1" applyBorder="1" applyAlignment="1" applyProtection="1">
      <alignment horizontal="center" vertical="center" textRotation="255" wrapText="1"/>
      <protection/>
    </xf>
    <xf numFmtId="0" fontId="2" fillId="49" borderId="42" xfId="0" applyFont="1" applyFill="1" applyBorder="1" applyAlignment="1" applyProtection="1">
      <alignment horizontal="justify" vertical="center" wrapText="1"/>
      <protection/>
    </xf>
    <xf numFmtId="0" fontId="2" fillId="49" borderId="11" xfId="0" applyFont="1" applyFill="1" applyBorder="1" applyAlignment="1" applyProtection="1">
      <alignment horizontal="justify" vertical="center" wrapText="1"/>
      <protection/>
    </xf>
    <xf numFmtId="0" fontId="2" fillId="49" borderId="42" xfId="0" applyFont="1" applyFill="1" applyBorder="1" applyAlignment="1" applyProtection="1">
      <alignment horizontal="center" vertical="center" wrapText="1"/>
      <protection/>
    </xf>
    <xf numFmtId="0" fontId="3" fillId="49" borderId="35" xfId="0" applyFont="1" applyFill="1" applyBorder="1" applyAlignment="1" applyProtection="1">
      <alignment horizontal="center" vertical="center" wrapText="1"/>
      <protection/>
    </xf>
    <xf numFmtId="0" fontId="3" fillId="49" borderId="36" xfId="0" applyFont="1" applyFill="1" applyBorder="1" applyAlignment="1" applyProtection="1">
      <alignment horizontal="center" vertical="center" wrapText="1"/>
      <protection/>
    </xf>
    <xf numFmtId="0" fontId="2" fillId="49" borderId="34" xfId="0" applyFont="1" applyFill="1" applyBorder="1" applyAlignment="1" applyProtection="1">
      <alignment horizontal="center" vertical="center" wrapText="1"/>
      <protection/>
    </xf>
    <xf numFmtId="0" fontId="2" fillId="49" borderId="19" xfId="0" applyFont="1" applyFill="1" applyBorder="1" applyAlignment="1" applyProtection="1">
      <alignment horizontal="justify" vertical="center" wrapText="1"/>
      <protection/>
    </xf>
    <xf numFmtId="0" fontId="2" fillId="49" borderId="33" xfId="0" applyFont="1" applyFill="1" applyBorder="1" applyAlignment="1" applyProtection="1">
      <alignment horizontal="justify" vertical="center" wrapText="1"/>
      <protection/>
    </xf>
    <xf numFmtId="0" fontId="2" fillId="49" borderId="34" xfId="0" applyFont="1" applyFill="1" applyBorder="1" applyAlignment="1" applyProtection="1">
      <alignment horizontal="justify" vertical="center" wrapText="1"/>
      <protection/>
    </xf>
    <xf numFmtId="0" fontId="2" fillId="52" borderId="19" xfId="0" applyFont="1" applyFill="1" applyBorder="1" applyAlignment="1" applyProtection="1">
      <alignment horizontal="center" vertical="center" wrapText="1"/>
      <protection/>
    </xf>
    <xf numFmtId="0" fontId="2" fillId="52" borderId="11" xfId="0" applyFont="1" applyFill="1" applyBorder="1" applyAlignment="1" applyProtection="1">
      <alignment horizontal="center" vertical="center" wrapText="1"/>
      <protection/>
    </xf>
    <xf numFmtId="0" fontId="7" fillId="47" borderId="42" xfId="0" applyFont="1" applyFill="1" applyBorder="1" applyAlignment="1" applyProtection="1">
      <alignment horizontal="center" vertical="center" wrapText="1"/>
      <protection/>
    </xf>
    <xf numFmtId="0" fontId="7" fillId="47" borderId="11" xfId="0" applyFont="1" applyFill="1" applyBorder="1" applyAlignment="1" applyProtection="1">
      <alignment horizontal="center" vertical="center" wrapText="1"/>
      <protection/>
    </xf>
    <xf numFmtId="0" fontId="2" fillId="51" borderId="13" xfId="0" applyFont="1" applyFill="1" applyBorder="1" applyAlignment="1" applyProtection="1">
      <alignment horizontal="center" vertical="center" wrapText="1"/>
      <protection/>
    </xf>
    <xf numFmtId="0" fontId="3" fillId="51" borderId="13" xfId="0" applyFont="1" applyFill="1" applyBorder="1" applyAlignment="1" applyProtection="1">
      <alignment horizontal="center" vertical="center" textRotation="255"/>
      <protection/>
    </xf>
    <xf numFmtId="0" fontId="2" fillId="51" borderId="13" xfId="0" applyFont="1" applyFill="1" applyBorder="1" applyAlignment="1" applyProtection="1">
      <alignment horizontal="justify" vertical="center" wrapText="1"/>
      <protection/>
    </xf>
    <xf numFmtId="1" fontId="3" fillId="50" borderId="19" xfId="0" applyNumberFormat="1" applyFont="1" applyFill="1" applyBorder="1" applyAlignment="1" applyProtection="1">
      <alignment horizontal="center" vertical="center"/>
      <protection/>
    </xf>
    <xf numFmtId="1" fontId="3" fillId="50" borderId="33" xfId="0" applyNumberFormat="1" applyFont="1" applyFill="1" applyBorder="1" applyAlignment="1" applyProtection="1">
      <alignment horizontal="center" vertical="center"/>
      <protection/>
    </xf>
    <xf numFmtId="1" fontId="3" fillId="50" borderId="11" xfId="0" applyNumberFormat="1" applyFont="1" applyFill="1" applyBorder="1" applyAlignment="1" applyProtection="1">
      <alignment horizontal="center" vertical="center"/>
      <protection/>
    </xf>
    <xf numFmtId="0" fontId="3" fillId="49" borderId="37" xfId="0" applyFont="1" applyFill="1" applyBorder="1" applyAlignment="1" applyProtection="1">
      <alignment horizontal="center" vertical="center" wrapText="1"/>
      <protection/>
    </xf>
    <xf numFmtId="0" fontId="3" fillId="49" borderId="63" xfId="0" applyFont="1" applyFill="1" applyBorder="1" applyAlignment="1" applyProtection="1">
      <alignment horizontal="center" vertical="center" wrapText="1"/>
      <protection/>
    </xf>
    <xf numFmtId="9" fontId="2" fillId="52" borderId="19" xfId="57" applyFont="1" applyFill="1" applyBorder="1" applyAlignment="1" applyProtection="1">
      <alignment horizontal="center" vertical="center" wrapText="1"/>
      <protection/>
    </xf>
    <xf numFmtId="9" fontId="2" fillId="52" borderId="11" xfId="57" applyFont="1" applyFill="1" applyBorder="1" applyAlignment="1" applyProtection="1">
      <alignment horizontal="center" vertical="center" wrapText="1"/>
      <protection/>
    </xf>
    <xf numFmtId="0" fontId="2" fillId="52" borderId="39" xfId="0" applyFont="1" applyFill="1" applyBorder="1" applyAlignment="1" applyProtection="1">
      <alignment horizontal="center" vertical="center" wrapText="1"/>
      <protection/>
    </xf>
    <xf numFmtId="0" fontId="2" fillId="52" borderId="12" xfId="0" applyFont="1" applyFill="1" applyBorder="1" applyAlignment="1" applyProtection="1">
      <alignment horizontal="center" vertical="center" wrapText="1"/>
      <protection/>
    </xf>
    <xf numFmtId="9" fontId="2" fillId="52" borderId="38" xfId="0" applyNumberFormat="1" applyFont="1" applyFill="1" applyBorder="1" applyAlignment="1" applyProtection="1">
      <alignment horizontal="left" vertical="center" wrapText="1"/>
      <protection locked="0"/>
    </xf>
    <xf numFmtId="9" fontId="2" fillId="52" borderId="25" xfId="0" applyNumberFormat="1" applyFont="1" applyFill="1" applyBorder="1" applyAlignment="1" applyProtection="1">
      <alignment horizontal="left" vertical="center" wrapText="1"/>
      <protection locked="0"/>
    </xf>
    <xf numFmtId="0" fontId="2" fillId="52" borderId="33" xfId="0" applyFont="1" applyFill="1" applyBorder="1" applyAlignment="1" applyProtection="1">
      <alignment horizontal="center" vertical="center" wrapText="1"/>
      <protection/>
    </xf>
    <xf numFmtId="0" fontId="2" fillId="52" borderId="43" xfId="0" applyFont="1" applyFill="1" applyBorder="1" applyAlignment="1" applyProtection="1">
      <alignment horizontal="center" vertical="center" wrapText="1"/>
      <protection/>
    </xf>
    <xf numFmtId="9" fontId="2" fillId="52" borderId="27" xfId="0" applyNumberFormat="1" applyFont="1" applyFill="1" applyBorder="1" applyAlignment="1" applyProtection="1">
      <alignment horizontal="left" vertical="center" wrapText="1"/>
      <protection locked="0"/>
    </xf>
    <xf numFmtId="1" fontId="3" fillId="52" borderId="19" xfId="57" applyNumberFormat="1" applyFont="1" applyFill="1" applyBorder="1" applyAlignment="1" applyProtection="1">
      <alignment horizontal="center" vertical="center" wrapText="1"/>
      <protection/>
    </xf>
    <xf numFmtId="1" fontId="3" fillId="52" borderId="33" xfId="57" applyNumberFormat="1" applyFont="1" applyFill="1" applyBorder="1" applyAlignment="1" applyProtection="1">
      <alignment horizontal="center" vertical="center" wrapText="1"/>
      <protection/>
    </xf>
    <xf numFmtId="1" fontId="3" fillId="52" borderId="11" xfId="57" applyNumberFormat="1" applyFont="1" applyFill="1" applyBorder="1" applyAlignment="1" applyProtection="1">
      <alignment horizontal="center" vertical="center" wrapText="1"/>
      <protection/>
    </xf>
    <xf numFmtId="9" fontId="2" fillId="52" borderId="33" xfId="57" applyFont="1" applyFill="1" applyBorder="1" applyAlignment="1" applyProtection="1">
      <alignment horizontal="center" vertical="center" wrapText="1"/>
      <protection/>
    </xf>
    <xf numFmtId="9" fontId="2" fillId="52" borderId="19" xfId="0" applyNumberFormat="1" applyFont="1" applyFill="1" applyBorder="1" applyAlignment="1" applyProtection="1">
      <alignment horizontal="center" vertical="center" wrapText="1"/>
      <protection/>
    </xf>
    <xf numFmtId="9" fontId="2" fillId="52" borderId="33" xfId="0" applyNumberFormat="1" applyFont="1" applyFill="1" applyBorder="1" applyAlignment="1" applyProtection="1">
      <alignment horizontal="center" vertical="center" wrapText="1"/>
      <protection/>
    </xf>
    <xf numFmtId="9" fontId="2" fillId="52" borderId="11" xfId="0" applyNumberFormat="1" applyFont="1" applyFill="1" applyBorder="1" applyAlignment="1" applyProtection="1">
      <alignment horizontal="center" vertical="center" wrapText="1"/>
      <protection/>
    </xf>
    <xf numFmtId="9" fontId="2" fillId="39" borderId="38" xfId="0" applyNumberFormat="1" applyFont="1" applyFill="1" applyBorder="1" applyAlignment="1" applyProtection="1">
      <alignment horizontal="left" vertical="center" wrapText="1"/>
      <protection locked="0"/>
    </xf>
    <xf numFmtId="9" fontId="2" fillId="39" borderId="25" xfId="0" applyNumberFormat="1" applyFont="1" applyFill="1" applyBorder="1" applyAlignment="1" applyProtection="1">
      <alignment horizontal="left" vertical="center" wrapText="1"/>
      <protection locked="0"/>
    </xf>
    <xf numFmtId="0" fontId="7" fillId="39" borderId="38" xfId="0" applyFont="1" applyFill="1" applyBorder="1" applyAlignment="1" applyProtection="1">
      <alignment horizontal="center" vertical="center" wrapText="1"/>
      <protection locked="0"/>
    </xf>
    <xf numFmtId="0" fontId="7" fillId="39" borderId="25" xfId="0" applyFont="1" applyFill="1" applyBorder="1" applyAlignment="1" applyProtection="1">
      <alignment horizontal="center" vertical="center" wrapText="1"/>
      <protection locked="0"/>
    </xf>
    <xf numFmtId="9" fontId="2" fillId="39" borderId="38" xfId="0" applyNumberFormat="1" applyFont="1" applyFill="1" applyBorder="1" applyAlignment="1" applyProtection="1">
      <alignment horizontal="center" vertical="center" wrapText="1"/>
      <protection locked="0"/>
    </xf>
    <xf numFmtId="9" fontId="2" fillId="39" borderId="25" xfId="0" applyNumberFormat="1" applyFont="1" applyFill="1" applyBorder="1" applyAlignment="1" applyProtection="1">
      <alignment horizontal="center" vertical="center" wrapText="1"/>
      <protection locked="0"/>
    </xf>
    <xf numFmtId="0" fontId="2" fillId="39" borderId="38" xfId="0" applyFont="1" applyFill="1" applyBorder="1" applyAlignment="1" applyProtection="1">
      <alignment horizontal="center" vertical="center"/>
      <protection locked="0"/>
    </xf>
    <xf numFmtId="0" fontId="2" fillId="39" borderId="25" xfId="0" applyFont="1" applyFill="1" applyBorder="1" applyAlignment="1" applyProtection="1">
      <alignment horizontal="center" vertical="center"/>
      <protection locked="0"/>
    </xf>
    <xf numFmtId="0" fontId="2" fillId="39" borderId="39" xfId="0" applyFont="1" applyFill="1" applyBorder="1" applyAlignment="1" applyProtection="1">
      <alignment horizontal="center" vertical="center" wrapText="1"/>
      <protection/>
    </xf>
    <xf numFmtId="0" fontId="2" fillId="39" borderId="12" xfId="0" applyFont="1" applyFill="1" applyBorder="1" applyAlignment="1" applyProtection="1">
      <alignment horizontal="center" vertical="center" wrapText="1"/>
      <protection/>
    </xf>
    <xf numFmtId="9" fontId="2" fillId="39" borderId="19" xfId="0" applyNumberFormat="1" applyFont="1" applyFill="1" applyBorder="1" applyAlignment="1" applyProtection="1">
      <alignment horizontal="center" vertical="center" wrapText="1"/>
      <protection/>
    </xf>
    <xf numFmtId="9" fontId="2" fillId="39" borderId="11" xfId="0" applyNumberFormat="1" applyFont="1" applyFill="1" applyBorder="1" applyAlignment="1" applyProtection="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Porcentual 2" xfId="56"/>
    <cellStyle name="Porcentual 2 2" xfId="57"/>
    <cellStyle name="Salida" xfId="58"/>
    <cellStyle name="Texto de advertencia" xfId="59"/>
    <cellStyle name="Texto explicativo" xfId="60"/>
    <cellStyle name="Título" xfId="61"/>
    <cellStyle name="Título 2" xfId="62"/>
    <cellStyle name="Título 3" xfId="63"/>
    <cellStyle name="Total" xfId="64"/>
  </cellStyles>
  <dxfs count="27">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
      <fill>
        <patternFill>
          <bgColor indexed="13"/>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914400</xdr:colOff>
      <xdr:row>0</xdr:row>
      <xdr:rowOff>114300</xdr:rowOff>
    </xdr:from>
    <xdr:to>
      <xdr:col>2</xdr:col>
      <xdr:colOff>523875</xdr:colOff>
      <xdr:row>2</xdr:row>
      <xdr:rowOff>485775</xdr:rowOff>
    </xdr:to>
    <xdr:pic>
      <xdr:nvPicPr>
        <xdr:cNvPr id="1" name="Picture 2"/>
        <xdr:cNvPicPr preferRelativeResize="1">
          <a:picLocks noChangeAspect="1"/>
        </xdr:cNvPicPr>
      </xdr:nvPicPr>
      <xdr:blipFill>
        <a:blip r:embed="rId1"/>
        <a:stretch>
          <a:fillRect/>
        </a:stretch>
      </xdr:blipFill>
      <xdr:spPr>
        <a:xfrm>
          <a:off x="2381250" y="114300"/>
          <a:ext cx="1343025" cy="1390650"/>
        </a:xfrm>
        <a:prstGeom prst="rect">
          <a:avLst/>
        </a:prstGeom>
        <a:noFill/>
        <a:ln w="9525" cmpd="sng">
          <a:noFill/>
        </a:ln>
      </xdr:spPr>
    </xdr:pic>
    <xdr:clientData/>
  </xdr:twoCellAnchor>
  <xdr:twoCellAnchor>
    <xdr:from>
      <xdr:col>21</xdr:col>
      <xdr:colOff>1028700</xdr:colOff>
      <xdr:row>0</xdr:row>
      <xdr:rowOff>123825</xdr:rowOff>
    </xdr:from>
    <xdr:to>
      <xdr:col>21</xdr:col>
      <xdr:colOff>5934075</xdr:colOff>
      <xdr:row>3</xdr:row>
      <xdr:rowOff>9525</xdr:rowOff>
    </xdr:to>
    <xdr:pic>
      <xdr:nvPicPr>
        <xdr:cNvPr id="2" name="Picture 20"/>
        <xdr:cNvPicPr preferRelativeResize="1">
          <a:picLocks noChangeAspect="1"/>
        </xdr:cNvPicPr>
      </xdr:nvPicPr>
      <xdr:blipFill>
        <a:blip r:embed="rId2"/>
        <a:stretch>
          <a:fillRect/>
        </a:stretch>
      </xdr:blipFill>
      <xdr:spPr>
        <a:xfrm>
          <a:off x="107032425" y="123825"/>
          <a:ext cx="4905375" cy="1390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217"/>
  <sheetViews>
    <sheetView tabSelected="1" zoomScale="25" zoomScaleNormal="25" zoomScaleSheetLayoutView="30" workbookViewId="0" topLeftCell="L12">
      <pane ySplit="2055" topLeftCell="A64" activePane="bottomLeft" state="split"/>
      <selection pane="topLeft" activeCell="L12" sqref="L12"/>
      <selection pane="bottomLeft" activeCell="U65" sqref="U65:U66"/>
    </sheetView>
  </sheetViews>
  <sheetFormatPr defaultColWidth="11.421875" defaultRowHeight="15"/>
  <cols>
    <col min="1" max="1" width="22.00390625" style="2" customWidth="1"/>
    <col min="2" max="2" width="26.00390625" style="46" customWidth="1"/>
    <col min="3" max="3" width="80.140625" style="3" customWidth="1"/>
    <col min="4" max="4" width="61.57421875" style="3" customWidth="1"/>
    <col min="5" max="5" width="105.7109375" style="4" customWidth="1"/>
    <col min="6" max="6" width="136.00390625" style="4" customWidth="1"/>
    <col min="7" max="7" width="125.7109375" style="4" customWidth="1"/>
    <col min="8" max="8" width="71.421875" style="3" customWidth="1"/>
    <col min="9" max="9" width="67.8515625" style="3" customWidth="1"/>
    <col min="10" max="10" width="86.140625" style="3" customWidth="1"/>
    <col min="11" max="11" width="48.140625" style="5" customWidth="1"/>
    <col min="12" max="12" width="29.57421875" style="2" customWidth="1"/>
    <col min="13" max="13" width="32.57421875" style="2" customWidth="1"/>
    <col min="14" max="14" width="33.7109375" style="2" customWidth="1"/>
    <col min="15" max="15" width="52.140625" style="2" customWidth="1"/>
    <col min="16" max="16" width="60.8515625" style="268" customWidth="1"/>
    <col min="17" max="17" width="65.8515625" style="268" customWidth="1"/>
    <col min="18" max="18" width="33.00390625" style="268" customWidth="1"/>
    <col min="19" max="19" width="97.00390625" style="268" bestFit="1" customWidth="1"/>
    <col min="20" max="20" width="98.8515625" style="268" bestFit="1" customWidth="1"/>
    <col min="21" max="21" width="255.57421875" style="280" customWidth="1"/>
    <col min="22" max="22" width="255.421875" style="1" customWidth="1"/>
    <col min="23" max="25" width="24.28125" style="1" hidden="1" customWidth="1"/>
    <col min="26" max="26" width="97.00390625" style="1" hidden="1" customWidth="1"/>
    <col min="27" max="27" width="98.8515625" style="1" hidden="1" customWidth="1"/>
    <col min="28" max="29" width="97.00390625" style="1" hidden="1" customWidth="1"/>
    <col min="30" max="32" width="24.28125" style="1" hidden="1" customWidth="1"/>
    <col min="33" max="33" width="97.00390625" style="1" hidden="1" customWidth="1"/>
    <col min="34" max="34" width="98.8515625" style="1" hidden="1" customWidth="1"/>
    <col min="35" max="36" width="97.00390625" style="1" hidden="1" customWidth="1"/>
    <col min="37" max="16384" width="11.421875" style="1" customWidth="1"/>
  </cols>
  <sheetData>
    <row r="1" spans="1:37" ht="45.75" customHeight="1" thickTop="1">
      <c r="A1" s="424"/>
      <c r="B1" s="425"/>
      <c r="C1" s="425"/>
      <c r="D1" s="426"/>
      <c r="E1" s="433" t="s">
        <v>0</v>
      </c>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row>
    <row r="2" spans="1:22" ht="34.5" customHeight="1">
      <c r="A2" s="427"/>
      <c r="B2" s="428"/>
      <c r="C2" s="428"/>
      <c r="D2" s="429"/>
      <c r="E2" s="433" t="s">
        <v>17</v>
      </c>
      <c r="F2" s="433"/>
      <c r="G2" s="433"/>
      <c r="H2" s="433"/>
      <c r="I2" s="433"/>
      <c r="J2" s="433"/>
      <c r="K2" s="433"/>
      <c r="L2" s="433"/>
      <c r="M2" s="433"/>
      <c r="N2" s="433"/>
      <c r="O2" s="433"/>
      <c r="P2" s="433"/>
      <c r="Q2" s="433"/>
      <c r="R2" s="433"/>
      <c r="S2" s="433"/>
      <c r="T2" s="433"/>
      <c r="U2" s="433"/>
      <c r="V2" s="433"/>
    </row>
    <row r="3" spans="1:15" ht="38.25" customHeight="1" thickBot="1">
      <c r="A3" s="430"/>
      <c r="B3" s="431"/>
      <c r="C3" s="431"/>
      <c r="D3" s="432"/>
      <c r="E3" s="433"/>
      <c r="F3" s="433"/>
      <c r="G3" s="433"/>
      <c r="H3" s="433"/>
      <c r="I3" s="433"/>
      <c r="J3" s="433"/>
      <c r="K3" s="433"/>
      <c r="L3" s="433"/>
      <c r="M3" s="433"/>
      <c r="N3" s="433"/>
      <c r="O3" s="433"/>
    </row>
    <row r="4" spans="1:24" ht="69.75" customHeight="1" thickBot="1" thickTop="1">
      <c r="A4" s="437" t="s">
        <v>20</v>
      </c>
      <c r="B4" s="438"/>
      <c r="C4" s="438"/>
      <c r="D4" s="439"/>
      <c r="E4" s="440" t="s">
        <v>21</v>
      </c>
      <c r="F4" s="441"/>
      <c r="G4" s="441"/>
      <c r="H4" s="441"/>
      <c r="I4" s="441"/>
      <c r="J4" s="441"/>
      <c r="K4" s="441"/>
      <c r="L4" s="441"/>
      <c r="M4" s="441"/>
      <c r="N4" s="441"/>
      <c r="O4" s="441"/>
      <c r="P4" s="441"/>
      <c r="Q4" s="441"/>
      <c r="R4" s="441"/>
      <c r="S4" s="442"/>
      <c r="T4" s="434" t="s">
        <v>22</v>
      </c>
      <c r="U4" s="435"/>
      <c r="V4" s="435"/>
      <c r="W4" s="435"/>
      <c r="X4" s="436"/>
    </row>
    <row r="5" spans="1:22" ht="75" customHeight="1" thickTop="1">
      <c r="A5" s="421"/>
      <c r="B5" s="422"/>
      <c r="C5" s="422"/>
      <c r="D5" s="422"/>
      <c r="E5" s="422"/>
      <c r="F5" s="422"/>
      <c r="G5" s="422"/>
      <c r="H5" s="422"/>
      <c r="I5" s="422"/>
      <c r="J5" s="422"/>
      <c r="K5" s="422"/>
      <c r="L5" s="422"/>
      <c r="M5" s="422"/>
      <c r="N5" s="422"/>
      <c r="O5" s="422"/>
      <c r="P5" s="422"/>
      <c r="Q5" s="422"/>
      <c r="R5" s="422"/>
      <c r="S5" s="422"/>
      <c r="T5" s="422"/>
      <c r="U5" s="422"/>
      <c r="V5" s="422"/>
    </row>
    <row r="6" spans="1:22" ht="46.5" thickBot="1">
      <c r="A6" s="449" t="s">
        <v>1</v>
      </c>
      <c r="B6" s="450"/>
      <c r="C6" s="450"/>
      <c r="D6" s="450"/>
      <c r="E6" s="450"/>
      <c r="F6" s="450"/>
      <c r="G6" s="450"/>
      <c r="H6" s="450"/>
      <c r="I6" s="450"/>
      <c r="J6" s="450"/>
      <c r="K6" s="450"/>
      <c r="L6" s="450"/>
      <c r="M6" s="450"/>
      <c r="N6" s="450"/>
      <c r="O6" s="450"/>
      <c r="P6" s="450"/>
      <c r="Q6" s="450"/>
      <c r="R6" s="450"/>
      <c r="S6" s="450"/>
      <c r="T6" s="450"/>
      <c r="U6" s="450"/>
      <c r="V6" s="450"/>
    </row>
    <row r="7" spans="1:22" ht="47.25" thickBot="1" thickTop="1">
      <c r="A7" s="479" t="s">
        <v>123</v>
      </c>
      <c r="B7" s="480"/>
      <c r="C7" s="480"/>
      <c r="D7" s="480"/>
      <c r="E7" s="480"/>
      <c r="F7" s="480"/>
      <c r="G7" s="480"/>
      <c r="H7" s="480"/>
      <c r="I7" s="480"/>
      <c r="J7" s="480"/>
      <c r="K7" s="480"/>
      <c r="L7" s="480"/>
      <c r="M7" s="480"/>
      <c r="N7" s="480"/>
      <c r="O7" s="480"/>
      <c r="P7" s="480"/>
      <c r="Q7" s="480"/>
      <c r="R7" s="480"/>
      <c r="S7" s="480"/>
      <c r="T7" s="480"/>
      <c r="U7" s="480"/>
      <c r="V7" s="480"/>
    </row>
    <row r="8" spans="1:22" s="10" customFormat="1" ht="75.75" customHeight="1" thickTop="1">
      <c r="A8" s="481" t="s">
        <v>23</v>
      </c>
      <c r="B8" s="482"/>
      <c r="C8" s="482"/>
      <c r="D8" s="482"/>
      <c r="E8" s="482"/>
      <c r="F8" s="482"/>
      <c r="G8" s="482"/>
      <c r="H8" s="482"/>
      <c r="I8" s="482"/>
      <c r="J8" s="482"/>
      <c r="K8" s="482"/>
      <c r="L8" s="482"/>
      <c r="M8" s="482"/>
      <c r="N8" s="482"/>
      <c r="O8" s="482"/>
      <c r="P8" s="482"/>
      <c r="Q8" s="482"/>
      <c r="R8" s="482"/>
      <c r="S8" s="482"/>
      <c r="T8" s="482"/>
      <c r="U8" s="482"/>
      <c r="V8" s="482"/>
    </row>
    <row r="9" spans="1:22" ht="46.5" thickBot="1">
      <c r="A9" s="447"/>
      <c r="B9" s="448"/>
      <c r="C9" s="448"/>
      <c r="D9" s="448"/>
      <c r="E9" s="448"/>
      <c r="F9" s="448"/>
      <c r="G9" s="448"/>
      <c r="H9" s="448"/>
      <c r="I9" s="448"/>
      <c r="J9" s="448"/>
      <c r="K9" s="448"/>
      <c r="L9" s="448"/>
      <c r="M9" s="448"/>
      <c r="N9" s="448"/>
      <c r="O9" s="448"/>
      <c r="P9" s="448"/>
      <c r="Q9" s="448"/>
      <c r="R9" s="448"/>
      <c r="S9" s="448"/>
      <c r="T9" s="448"/>
      <c r="U9" s="448"/>
      <c r="V9" s="448"/>
    </row>
    <row r="10" spans="1:36" ht="37.5" customHeight="1" thickBot="1" thickTop="1">
      <c r="A10" s="451" t="s">
        <v>2</v>
      </c>
      <c r="B10" s="418" t="s">
        <v>18</v>
      </c>
      <c r="C10" s="454" t="s">
        <v>19</v>
      </c>
      <c r="D10" s="454" t="s">
        <v>16</v>
      </c>
      <c r="E10" s="454" t="s">
        <v>3</v>
      </c>
      <c r="F10" s="443" t="s">
        <v>4</v>
      </c>
      <c r="G10" s="443"/>
      <c r="H10" s="454" t="s">
        <v>5</v>
      </c>
      <c r="I10" s="457"/>
      <c r="J10" s="457"/>
      <c r="K10" s="457"/>
      <c r="L10" s="454" t="s">
        <v>6</v>
      </c>
      <c r="M10" s="454"/>
      <c r="N10" s="454"/>
      <c r="O10" s="454"/>
      <c r="P10" s="423" t="s">
        <v>113</v>
      </c>
      <c r="Q10" s="423"/>
      <c r="R10" s="423"/>
      <c r="S10" s="423"/>
      <c r="T10" s="423"/>
      <c r="U10" s="423"/>
      <c r="V10" s="423"/>
      <c r="W10" s="423" t="s">
        <v>114</v>
      </c>
      <c r="X10" s="423"/>
      <c r="Y10" s="423"/>
      <c r="Z10" s="423"/>
      <c r="AA10" s="423"/>
      <c r="AB10" s="423"/>
      <c r="AC10" s="423"/>
      <c r="AD10" s="423" t="s">
        <v>115</v>
      </c>
      <c r="AE10" s="423"/>
      <c r="AF10" s="423"/>
      <c r="AG10" s="423"/>
      <c r="AH10" s="423"/>
      <c r="AI10" s="423"/>
      <c r="AJ10" s="423"/>
    </row>
    <row r="11" spans="1:36" ht="36.75" thickBot="1" thickTop="1">
      <c r="A11" s="452"/>
      <c r="B11" s="419"/>
      <c r="C11" s="455"/>
      <c r="D11" s="455"/>
      <c r="E11" s="455"/>
      <c r="F11" s="444"/>
      <c r="G11" s="444"/>
      <c r="H11" s="455"/>
      <c r="I11" s="458"/>
      <c r="J11" s="458"/>
      <c r="K11" s="458"/>
      <c r="L11" s="455"/>
      <c r="M11" s="455"/>
      <c r="N11" s="455"/>
      <c r="O11" s="455"/>
      <c r="P11" s="423"/>
      <c r="Q11" s="423"/>
      <c r="R11" s="423"/>
      <c r="S11" s="423"/>
      <c r="T11" s="423"/>
      <c r="U11" s="423"/>
      <c r="V11" s="423"/>
      <c r="W11" s="423"/>
      <c r="X11" s="423"/>
      <c r="Y11" s="423"/>
      <c r="Z11" s="423"/>
      <c r="AA11" s="423"/>
      <c r="AB11" s="423"/>
      <c r="AC11" s="423"/>
      <c r="AD11" s="423"/>
      <c r="AE11" s="423"/>
      <c r="AF11" s="423"/>
      <c r="AG11" s="423"/>
      <c r="AH11" s="423"/>
      <c r="AI11" s="423"/>
      <c r="AJ11" s="423"/>
    </row>
    <row r="12" spans="1:36" ht="387" customHeight="1" thickBot="1" thickTop="1">
      <c r="A12" s="453"/>
      <c r="B12" s="420"/>
      <c r="C12" s="456"/>
      <c r="D12" s="456"/>
      <c r="E12" s="456"/>
      <c r="F12" s="305" t="s">
        <v>7</v>
      </c>
      <c r="G12" s="305" t="s">
        <v>8</v>
      </c>
      <c r="H12" s="456"/>
      <c r="I12" s="6" t="s">
        <v>9</v>
      </c>
      <c r="J12" s="6" t="s">
        <v>10</v>
      </c>
      <c r="K12" s="6" t="s">
        <v>11</v>
      </c>
      <c r="L12" s="11" t="s">
        <v>12</v>
      </c>
      <c r="M12" s="7" t="s">
        <v>13</v>
      </c>
      <c r="N12" s="8" t="s">
        <v>14</v>
      </c>
      <c r="O12" s="9" t="s">
        <v>15</v>
      </c>
      <c r="P12" s="55" t="s">
        <v>116</v>
      </c>
      <c r="Q12" s="55" t="s">
        <v>117</v>
      </c>
      <c r="R12" s="56" t="s">
        <v>118</v>
      </c>
      <c r="S12" s="57" t="s">
        <v>119</v>
      </c>
      <c r="T12" s="54" t="s">
        <v>120</v>
      </c>
      <c r="U12" s="281" t="s">
        <v>121</v>
      </c>
      <c r="V12" s="58" t="s">
        <v>122</v>
      </c>
      <c r="W12" s="55" t="s">
        <v>116</v>
      </c>
      <c r="X12" s="55" t="s">
        <v>117</v>
      </c>
      <c r="Y12" s="56" t="s">
        <v>118</v>
      </c>
      <c r="Z12" s="57" t="s">
        <v>119</v>
      </c>
      <c r="AA12" s="54" t="s">
        <v>120</v>
      </c>
      <c r="AB12" s="58" t="s">
        <v>121</v>
      </c>
      <c r="AC12" s="54" t="s">
        <v>122</v>
      </c>
      <c r="AD12" s="55" t="s">
        <v>116</v>
      </c>
      <c r="AE12" s="55" t="s">
        <v>117</v>
      </c>
      <c r="AF12" s="56" t="s">
        <v>118</v>
      </c>
      <c r="AG12" s="57" t="s">
        <v>119</v>
      </c>
      <c r="AH12" s="54" t="s">
        <v>120</v>
      </c>
      <c r="AI12" s="58" t="s">
        <v>121</v>
      </c>
      <c r="AJ12" s="54" t="s">
        <v>122</v>
      </c>
    </row>
    <row r="13" spans="1:36" ht="409.5" customHeight="1" thickBot="1" thickTop="1">
      <c r="A13" s="486" t="s">
        <v>51</v>
      </c>
      <c r="B13" s="47">
        <v>1</v>
      </c>
      <c r="C13" s="464" t="s">
        <v>52</v>
      </c>
      <c r="D13" s="464" t="s">
        <v>53</v>
      </c>
      <c r="E13" s="12" t="s">
        <v>54</v>
      </c>
      <c r="F13" s="12" t="s">
        <v>55</v>
      </c>
      <c r="G13" s="12" t="s">
        <v>55</v>
      </c>
      <c r="H13" s="13" t="s">
        <v>56</v>
      </c>
      <c r="I13" s="13" t="s">
        <v>57</v>
      </c>
      <c r="J13" s="13" t="s">
        <v>58</v>
      </c>
      <c r="K13" s="14">
        <v>0.9</v>
      </c>
      <c r="L13" s="15" t="s">
        <v>109</v>
      </c>
      <c r="M13" s="15" t="s">
        <v>110</v>
      </c>
      <c r="N13" s="15" t="s">
        <v>111</v>
      </c>
      <c r="O13" s="16" t="s">
        <v>112</v>
      </c>
      <c r="P13" s="75">
        <v>89</v>
      </c>
      <c r="Q13" s="75">
        <v>110</v>
      </c>
      <c r="R13" s="76">
        <f>+P13/Q13</f>
        <v>0.8090909090909091</v>
      </c>
      <c r="S13" s="76">
        <f>+R13/K13</f>
        <v>0.898989898989899</v>
      </c>
      <c r="T13" s="59" t="str">
        <f>IF(R13&gt;=95%,$O$12,IF(R13&gt;=70%,$N$12,IF(R13&gt;=50%,$M$12,IF(R13&lt;50%,$L$12,))))</f>
        <v>ACEPTABLE</v>
      </c>
      <c r="U13" s="282" t="s">
        <v>125</v>
      </c>
      <c r="V13" s="282" t="s">
        <v>874</v>
      </c>
      <c r="W13" s="60">
        <v>1</v>
      </c>
      <c r="X13" s="60">
        <v>2</v>
      </c>
      <c r="Y13" s="61">
        <f>W13/X13</f>
        <v>0.5</v>
      </c>
      <c r="Z13" s="61">
        <f>+Y13/K13</f>
        <v>0.5555555555555556</v>
      </c>
      <c r="AA13" s="59" t="str">
        <f>IF(Y13&gt;=95%,$O$12,IF(Y13&gt;=70%,$N$12,IF(Y13&gt;=50%,$M$12,IF(Y13&lt;50%,$L$12,))))</f>
        <v>MINIMO</v>
      </c>
      <c r="AB13" s="62"/>
      <c r="AC13" s="63"/>
      <c r="AD13" s="60"/>
      <c r="AE13" s="60"/>
      <c r="AF13" s="61" t="e">
        <f>AD13/AE13</f>
        <v>#DIV/0!</v>
      </c>
      <c r="AG13" s="61" t="e">
        <f>AF13/K13</f>
        <v>#DIV/0!</v>
      </c>
      <c r="AH13" s="59" t="e">
        <f>IF(AF13&gt;=95%,$O$12,IF(AF13&gt;=70%,$N$12,IF(AF13&gt;=50%,$M$12,IF(AF13&lt;50%,$L$12,))))</f>
        <v>#DIV/0!</v>
      </c>
      <c r="AI13" s="62"/>
      <c r="AJ13" s="64"/>
    </row>
    <row r="14" spans="1:36" ht="409.5" customHeight="1" thickBot="1" thickTop="1">
      <c r="A14" s="487"/>
      <c r="B14" s="48">
        <v>2</v>
      </c>
      <c r="C14" s="465"/>
      <c r="D14" s="465"/>
      <c r="E14" s="17" t="s">
        <v>101</v>
      </c>
      <c r="F14" s="18" t="s">
        <v>102</v>
      </c>
      <c r="G14" s="18" t="s">
        <v>102</v>
      </c>
      <c r="H14" s="19" t="s">
        <v>99</v>
      </c>
      <c r="I14" s="20" t="s">
        <v>59</v>
      </c>
      <c r="J14" s="20" t="s">
        <v>103</v>
      </c>
      <c r="K14" s="21">
        <v>1</v>
      </c>
      <c r="L14" s="22" t="s">
        <v>29</v>
      </c>
      <c r="M14" s="22" t="s">
        <v>30</v>
      </c>
      <c r="N14" s="22" t="s">
        <v>31</v>
      </c>
      <c r="O14" s="23" t="s">
        <v>32</v>
      </c>
      <c r="P14" s="75">
        <v>16</v>
      </c>
      <c r="Q14" s="75">
        <v>16</v>
      </c>
      <c r="R14" s="76">
        <f aca="true" t="shared" si="0" ref="R14:R79">+P14/Q14</f>
        <v>1</v>
      </c>
      <c r="S14" s="76">
        <f aca="true" t="shared" si="1" ref="S14:S79">+R14/K14</f>
        <v>1</v>
      </c>
      <c r="T14" s="59" t="str">
        <f aca="true" t="shared" si="2" ref="T14:T79">IF(R14&gt;=95%,$O$12,IF(R14&gt;=70%,$N$12,IF(R14&gt;=50%,$M$12,IF(R14&lt;50%,$L$12,))))</f>
        <v>SATISFACTORIO</v>
      </c>
      <c r="U14" s="282" t="s">
        <v>126</v>
      </c>
      <c r="V14" s="282" t="s">
        <v>876</v>
      </c>
      <c r="W14" s="60"/>
      <c r="X14" s="60"/>
      <c r="Y14" s="61" t="e">
        <f aca="true" t="shared" si="3" ref="Y14:Y31">W14/X14</f>
        <v>#DIV/0!</v>
      </c>
      <c r="Z14" s="61" t="e">
        <f aca="true" t="shared" si="4" ref="Z14:Z31">+Y14/K14</f>
        <v>#DIV/0!</v>
      </c>
      <c r="AA14" s="59" t="e">
        <f aca="true" t="shared" si="5" ref="AA14:AA31">IF(Y14&gt;=95%,$O$12,IF(Y14&gt;=70%,$N$12,IF(Y14&gt;=50%,$M$12,IF(Y14&lt;50%,$L$12,))))</f>
        <v>#DIV/0!</v>
      </c>
      <c r="AB14" s="62"/>
      <c r="AC14" s="63"/>
      <c r="AD14" s="60"/>
      <c r="AE14" s="60"/>
      <c r="AF14" s="61" t="e">
        <f aca="true" t="shared" si="6" ref="AF14:AF31">AD14/AE14</f>
        <v>#DIV/0!</v>
      </c>
      <c r="AG14" s="61" t="e">
        <f aca="true" t="shared" si="7" ref="AG14:AG31">AF14/K14</f>
        <v>#DIV/0!</v>
      </c>
      <c r="AH14" s="59" t="e">
        <f aca="true" t="shared" si="8" ref="AH14:AH31">IF(AF14&gt;=95%,$O$12,IF(AF14&gt;=70%,$N$12,IF(AF14&gt;=50%,$M$12,IF(AF14&lt;50%,$L$12,))))</f>
        <v>#DIV/0!</v>
      </c>
      <c r="AI14" s="62"/>
      <c r="AJ14" s="64"/>
    </row>
    <row r="15" spans="1:36" ht="409.5" customHeight="1" thickBot="1" thickTop="1">
      <c r="A15" s="487"/>
      <c r="B15" s="48">
        <v>3</v>
      </c>
      <c r="C15" s="465"/>
      <c r="D15" s="465"/>
      <c r="E15" s="17" t="s">
        <v>60</v>
      </c>
      <c r="F15" s="18" t="s">
        <v>61</v>
      </c>
      <c r="G15" s="18" t="s">
        <v>61</v>
      </c>
      <c r="H15" s="20" t="s">
        <v>62</v>
      </c>
      <c r="I15" s="20" t="s">
        <v>63</v>
      </c>
      <c r="J15" s="20" t="s">
        <v>64</v>
      </c>
      <c r="K15" s="21">
        <v>1</v>
      </c>
      <c r="L15" s="22" t="s">
        <v>29</v>
      </c>
      <c r="M15" s="22" t="s">
        <v>30</v>
      </c>
      <c r="N15" s="22" t="s">
        <v>31</v>
      </c>
      <c r="O15" s="23" t="s">
        <v>32</v>
      </c>
      <c r="P15" s="75">
        <v>25</v>
      </c>
      <c r="Q15" s="75">
        <v>25</v>
      </c>
      <c r="R15" s="76">
        <f t="shared" si="0"/>
        <v>1</v>
      </c>
      <c r="S15" s="76">
        <f t="shared" si="1"/>
        <v>1</v>
      </c>
      <c r="T15" s="59" t="str">
        <f t="shared" si="2"/>
        <v>SATISFACTORIO</v>
      </c>
      <c r="U15" s="282" t="s">
        <v>130</v>
      </c>
      <c r="V15" s="282" t="s">
        <v>961</v>
      </c>
      <c r="W15" s="60"/>
      <c r="X15" s="60"/>
      <c r="Y15" s="61" t="e">
        <f t="shared" si="3"/>
        <v>#DIV/0!</v>
      </c>
      <c r="Z15" s="61" t="e">
        <f t="shared" si="4"/>
        <v>#DIV/0!</v>
      </c>
      <c r="AA15" s="59" t="e">
        <f t="shared" si="5"/>
        <v>#DIV/0!</v>
      </c>
      <c r="AB15" s="62"/>
      <c r="AC15" s="63"/>
      <c r="AD15" s="60"/>
      <c r="AE15" s="60"/>
      <c r="AF15" s="61" t="e">
        <f t="shared" si="6"/>
        <v>#DIV/0!</v>
      </c>
      <c r="AG15" s="61" t="e">
        <f t="shared" si="7"/>
        <v>#DIV/0!</v>
      </c>
      <c r="AH15" s="59" t="e">
        <f t="shared" si="8"/>
        <v>#DIV/0!</v>
      </c>
      <c r="AI15" s="62"/>
      <c r="AJ15" s="64"/>
    </row>
    <row r="16" spans="1:36" ht="409.5" customHeight="1" thickBot="1" thickTop="1">
      <c r="A16" s="487"/>
      <c r="B16" s="48">
        <v>4</v>
      </c>
      <c r="C16" s="25" t="s">
        <v>33</v>
      </c>
      <c r="D16" s="489" t="s">
        <v>25</v>
      </c>
      <c r="E16" s="24" t="s">
        <v>65</v>
      </c>
      <c r="F16" s="24"/>
      <c r="G16" s="18" t="s">
        <v>107</v>
      </c>
      <c r="H16" s="20" t="s">
        <v>66</v>
      </c>
      <c r="I16" s="22" t="s">
        <v>45</v>
      </c>
      <c r="J16" s="22" t="s">
        <v>46</v>
      </c>
      <c r="K16" s="21">
        <v>1</v>
      </c>
      <c r="L16" s="22" t="s">
        <v>29</v>
      </c>
      <c r="M16" s="22" t="s">
        <v>30</v>
      </c>
      <c r="N16" s="22" t="s">
        <v>31</v>
      </c>
      <c r="O16" s="23" t="s">
        <v>32</v>
      </c>
      <c r="P16" s="75" t="s">
        <v>124</v>
      </c>
      <c r="Q16" s="75" t="s">
        <v>124</v>
      </c>
      <c r="R16" s="75" t="s">
        <v>124</v>
      </c>
      <c r="S16" s="75" t="s">
        <v>124</v>
      </c>
      <c r="T16" s="75" t="s">
        <v>124</v>
      </c>
      <c r="U16" s="283" t="s">
        <v>124</v>
      </c>
      <c r="V16" s="343" t="s">
        <v>124</v>
      </c>
      <c r="W16" s="60"/>
      <c r="X16" s="60"/>
      <c r="Y16" s="61" t="e">
        <f t="shared" si="3"/>
        <v>#DIV/0!</v>
      </c>
      <c r="Z16" s="61" t="e">
        <f t="shared" si="4"/>
        <v>#DIV/0!</v>
      </c>
      <c r="AA16" s="59" t="e">
        <f t="shared" si="5"/>
        <v>#DIV/0!</v>
      </c>
      <c r="AB16" s="62"/>
      <c r="AC16" s="63"/>
      <c r="AD16" s="60"/>
      <c r="AE16" s="60"/>
      <c r="AF16" s="61" t="e">
        <f t="shared" si="6"/>
        <v>#DIV/0!</v>
      </c>
      <c r="AG16" s="61" t="e">
        <f t="shared" si="7"/>
        <v>#DIV/0!</v>
      </c>
      <c r="AH16" s="59" t="e">
        <f t="shared" si="8"/>
        <v>#DIV/0!</v>
      </c>
      <c r="AI16" s="62"/>
      <c r="AJ16" s="64"/>
    </row>
    <row r="17" spans="1:36" ht="409.5" customHeight="1" thickBot="1" thickTop="1">
      <c r="A17" s="487"/>
      <c r="B17" s="48">
        <v>5</v>
      </c>
      <c r="C17" s="445" t="s">
        <v>24</v>
      </c>
      <c r="D17" s="490"/>
      <c r="E17" s="24" t="s">
        <v>26</v>
      </c>
      <c r="F17" s="24" t="s">
        <v>27</v>
      </c>
      <c r="G17" s="24" t="s">
        <v>27</v>
      </c>
      <c r="H17" s="22" t="s">
        <v>104</v>
      </c>
      <c r="I17" s="22" t="s">
        <v>67</v>
      </c>
      <c r="J17" s="22" t="s">
        <v>28</v>
      </c>
      <c r="K17" s="74">
        <v>1</v>
      </c>
      <c r="L17" s="22" t="s">
        <v>29</v>
      </c>
      <c r="M17" s="22" t="s">
        <v>30</v>
      </c>
      <c r="N17" s="22" t="s">
        <v>31</v>
      </c>
      <c r="O17" s="23" t="s">
        <v>32</v>
      </c>
      <c r="P17" s="75">
        <v>3.2</v>
      </c>
      <c r="Q17" s="75">
        <v>16</v>
      </c>
      <c r="R17" s="76">
        <f t="shared" si="0"/>
        <v>0.2</v>
      </c>
      <c r="S17" s="76">
        <f t="shared" si="1"/>
        <v>0.2</v>
      </c>
      <c r="T17" s="345" t="str">
        <f t="shared" si="2"/>
        <v>INSATISFACTORIO</v>
      </c>
      <c r="U17" s="282" t="s">
        <v>949</v>
      </c>
      <c r="V17" s="282" t="s">
        <v>875</v>
      </c>
      <c r="W17" s="60"/>
      <c r="X17" s="60"/>
      <c r="Y17" s="61" t="e">
        <f t="shared" si="3"/>
        <v>#DIV/0!</v>
      </c>
      <c r="Z17" s="61" t="e">
        <f t="shared" si="4"/>
        <v>#DIV/0!</v>
      </c>
      <c r="AA17" s="59" t="e">
        <f t="shared" si="5"/>
        <v>#DIV/0!</v>
      </c>
      <c r="AB17" s="62"/>
      <c r="AC17" s="63"/>
      <c r="AD17" s="60"/>
      <c r="AE17" s="60"/>
      <c r="AF17" s="61" t="e">
        <f t="shared" si="6"/>
        <v>#DIV/0!</v>
      </c>
      <c r="AG17" s="61" t="e">
        <f t="shared" si="7"/>
        <v>#DIV/0!</v>
      </c>
      <c r="AH17" s="59" t="e">
        <f t="shared" si="8"/>
        <v>#DIV/0!</v>
      </c>
      <c r="AI17" s="62"/>
      <c r="AJ17" s="64"/>
    </row>
    <row r="18" spans="1:36" ht="409.5" customHeight="1" thickBot="1" thickTop="1">
      <c r="A18" s="487"/>
      <c r="B18" s="48">
        <v>6</v>
      </c>
      <c r="C18" s="445"/>
      <c r="D18" s="490"/>
      <c r="E18" s="24" t="s">
        <v>34</v>
      </c>
      <c r="F18" s="24" t="s">
        <v>35</v>
      </c>
      <c r="G18" s="24" t="s">
        <v>35</v>
      </c>
      <c r="H18" s="22" t="s">
        <v>104</v>
      </c>
      <c r="I18" s="22" t="s">
        <v>36</v>
      </c>
      <c r="J18" s="22" t="s">
        <v>68</v>
      </c>
      <c r="K18" s="74">
        <v>1</v>
      </c>
      <c r="L18" s="22" t="s">
        <v>29</v>
      </c>
      <c r="M18" s="22" t="s">
        <v>30</v>
      </c>
      <c r="N18" s="22" t="s">
        <v>31</v>
      </c>
      <c r="O18" s="23" t="s">
        <v>32</v>
      </c>
      <c r="P18" s="75">
        <v>5</v>
      </c>
      <c r="Q18" s="75">
        <v>5</v>
      </c>
      <c r="R18" s="76">
        <f t="shared" si="0"/>
        <v>1</v>
      </c>
      <c r="S18" s="76">
        <f t="shared" si="1"/>
        <v>1</v>
      </c>
      <c r="T18" s="59" t="str">
        <f t="shared" si="2"/>
        <v>SATISFACTORIO</v>
      </c>
      <c r="U18" s="282" t="s">
        <v>131</v>
      </c>
      <c r="V18" s="282" t="s">
        <v>877</v>
      </c>
      <c r="W18" s="60"/>
      <c r="X18" s="60"/>
      <c r="Y18" s="61" t="e">
        <f t="shared" si="3"/>
        <v>#DIV/0!</v>
      </c>
      <c r="Z18" s="61" t="e">
        <f t="shared" si="4"/>
        <v>#DIV/0!</v>
      </c>
      <c r="AA18" s="59" t="e">
        <f t="shared" si="5"/>
        <v>#DIV/0!</v>
      </c>
      <c r="AB18" s="62"/>
      <c r="AC18" s="63"/>
      <c r="AD18" s="60"/>
      <c r="AE18" s="60"/>
      <c r="AF18" s="61" t="e">
        <f t="shared" si="6"/>
        <v>#DIV/0!</v>
      </c>
      <c r="AG18" s="61" t="e">
        <f t="shared" si="7"/>
        <v>#DIV/0!</v>
      </c>
      <c r="AH18" s="59" t="e">
        <f t="shared" si="8"/>
        <v>#DIV/0!</v>
      </c>
      <c r="AI18" s="62"/>
      <c r="AJ18" s="64"/>
    </row>
    <row r="19" spans="1:36" ht="409.5" customHeight="1" thickBot="1" thickTop="1">
      <c r="A19" s="487"/>
      <c r="B19" s="48">
        <v>7</v>
      </c>
      <c r="C19" s="445"/>
      <c r="D19" s="490"/>
      <c r="E19" s="459" t="s">
        <v>37</v>
      </c>
      <c r="F19" s="24" t="s">
        <v>47</v>
      </c>
      <c r="G19" s="24" t="s">
        <v>39</v>
      </c>
      <c r="H19" s="22" t="s">
        <v>100</v>
      </c>
      <c r="I19" s="445" t="s">
        <v>40</v>
      </c>
      <c r="J19" s="22" t="s">
        <v>41</v>
      </c>
      <c r="K19" s="21">
        <v>1</v>
      </c>
      <c r="L19" s="22" t="s">
        <v>29</v>
      </c>
      <c r="M19" s="22" t="s">
        <v>30</v>
      </c>
      <c r="N19" s="22" t="s">
        <v>31</v>
      </c>
      <c r="O19" s="23" t="s">
        <v>32</v>
      </c>
      <c r="P19" s="75">
        <v>4</v>
      </c>
      <c r="Q19" s="75">
        <v>4</v>
      </c>
      <c r="R19" s="76">
        <f t="shared" si="0"/>
        <v>1</v>
      </c>
      <c r="S19" s="76">
        <f t="shared" si="1"/>
        <v>1</v>
      </c>
      <c r="T19" s="59" t="str">
        <f t="shared" si="2"/>
        <v>SATISFACTORIO</v>
      </c>
      <c r="U19" s="282" t="s">
        <v>132</v>
      </c>
      <c r="V19" s="282" t="s">
        <v>878</v>
      </c>
      <c r="W19" s="60"/>
      <c r="X19" s="60"/>
      <c r="Y19" s="61" t="e">
        <f t="shared" si="3"/>
        <v>#DIV/0!</v>
      </c>
      <c r="Z19" s="61" t="e">
        <f t="shared" si="4"/>
        <v>#DIV/0!</v>
      </c>
      <c r="AA19" s="59" t="e">
        <f t="shared" si="5"/>
        <v>#DIV/0!</v>
      </c>
      <c r="AB19" s="62"/>
      <c r="AC19" s="63"/>
      <c r="AD19" s="60"/>
      <c r="AE19" s="60"/>
      <c r="AF19" s="61" t="e">
        <f t="shared" si="6"/>
        <v>#DIV/0!</v>
      </c>
      <c r="AG19" s="61" t="e">
        <f t="shared" si="7"/>
        <v>#DIV/0!</v>
      </c>
      <c r="AH19" s="59" t="e">
        <f t="shared" si="8"/>
        <v>#DIV/0!</v>
      </c>
      <c r="AI19" s="62"/>
      <c r="AJ19" s="64"/>
    </row>
    <row r="20" spans="1:36" ht="409.5" customHeight="1" thickBot="1" thickTop="1">
      <c r="A20" s="487"/>
      <c r="B20" s="48">
        <v>8</v>
      </c>
      <c r="C20" s="445"/>
      <c r="D20" s="490"/>
      <c r="E20" s="459"/>
      <c r="F20" s="24" t="s">
        <v>48</v>
      </c>
      <c r="G20" s="24" t="s">
        <v>49</v>
      </c>
      <c r="H20" s="22" t="s">
        <v>100</v>
      </c>
      <c r="I20" s="445"/>
      <c r="J20" s="22" t="s">
        <v>43</v>
      </c>
      <c r="K20" s="21">
        <v>1</v>
      </c>
      <c r="L20" s="22" t="s">
        <v>29</v>
      </c>
      <c r="M20" s="22" t="s">
        <v>30</v>
      </c>
      <c r="N20" s="22" t="s">
        <v>31</v>
      </c>
      <c r="O20" s="23" t="s">
        <v>32</v>
      </c>
      <c r="P20" s="75">
        <v>4</v>
      </c>
      <c r="Q20" s="75">
        <v>4</v>
      </c>
      <c r="R20" s="76">
        <f t="shared" si="0"/>
        <v>1</v>
      </c>
      <c r="S20" s="76">
        <f t="shared" si="1"/>
        <v>1</v>
      </c>
      <c r="T20" s="59" t="str">
        <f t="shared" si="2"/>
        <v>SATISFACTORIO</v>
      </c>
      <c r="U20" s="282" t="s">
        <v>133</v>
      </c>
      <c r="V20" s="282" t="s">
        <v>951</v>
      </c>
      <c r="W20" s="60"/>
      <c r="X20" s="60"/>
      <c r="Y20" s="61" t="e">
        <f t="shared" si="3"/>
        <v>#DIV/0!</v>
      </c>
      <c r="Z20" s="61" t="e">
        <f t="shared" si="4"/>
        <v>#DIV/0!</v>
      </c>
      <c r="AA20" s="59" t="e">
        <f t="shared" si="5"/>
        <v>#DIV/0!</v>
      </c>
      <c r="AB20" s="62"/>
      <c r="AC20" s="63"/>
      <c r="AD20" s="60"/>
      <c r="AE20" s="60"/>
      <c r="AF20" s="61" t="e">
        <f t="shared" si="6"/>
        <v>#DIV/0!</v>
      </c>
      <c r="AG20" s="61" t="e">
        <f t="shared" si="7"/>
        <v>#DIV/0!</v>
      </c>
      <c r="AH20" s="59" t="e">
        <f t="shared" si="8"/>
        <v>#DIV/0!</v>
      </c>
      <c r="AI20" s="62"/>
      <c r="AJ20" s="64"/>
    </row>
    <row r="21" spans="1:36" ht="409.5" customHeight="1" thickBot="1" thickTop="1">
      <c r="A21" s="488"/>
      <c r="B21" s="49">
        <v>9</v>
      </c>
      <c r="C21" s="446"/>
      <c r="D21" s="491"/>
      <c r="E21" s="460"/>
      <c r="F21" s="26" t="s">
        <v>50</v>
      </c>
      <c r="G21" s="26" t="s">
        <v>69</v>
      </c>
      <c r="H21" s="27" t="s">
        <v>100</v>
      </c>
      <c r="I21" s="446"/>
      <c r="J21" s="27" t="s">
        <v>44</v>
      </c>
      <c r="K21" s="28">
        <v>1</v>
      </c>
      <c r="L21" s="27" t="s">
        <v>29</v>
      </c>
      <c r="M21" s="27" t="s">
        <v>30</v>
      </c>
      <c r="N21" s="27" t="s">
        <v>31</v>
      </c>
      <c r="O21" s="29" t="s">
        <v>32</v>
      </c>
      <c r="P21" s="75" t="s">
        <v>124</v>
      </c>
      <c r="Q21" s="75" t="s">
        <v>124</v>
      </c>
      <c r="R21" s="75" t="s">
        <v>124</v>
      </c>
      <c r="S21" s="75" t="s">
        <v>124</v>
      </c>
      <c r="T21" s="75" t="s">
        <v>124</v>
      </c>
      <c r="U21" s="283" t="s">
        <v>127</v>
      </c>
      <c r="V21" s="75" t="s">
        <v>124</v>
      </c>
      <c r="W21" s="60"/>
      <c r="X21" s="60"/>
      <c r="Y21" s="61" t="e">
        <f t="shared" si="3"/>
        <v>#DIV/0!</v>
      </c>
      <c r="Z21" s="61" t="e">
        <f t="shared" si="4"/>
        <v>#DIV/0!</v>
      </c>
      <c r="AA21" s="59" t="e">
        <f t="shared" si="5"/>
        <v>#DIV/0!</v>
      </c>
      <c r="AB21" s="62"/>
      <c r="AC21" s="63"/>
      <c r="AD21" s="60"/>
      <c r="AE21" s="60"/>
      <c r="AF21" s="61" t="e">
        <f t="shared" si="6"/>
        <v>#DIV/0!</v>
      </c>
      <c r="AG21" s="61" t="e">
        <f t="shared" si="7"/>
        <v>#DIV/0!</v>
      </c>
      <c r="AH21" s="59" t="e">
        <f t="shared" si="8"/>
        <v>#DIV/0!</v>
      </c>
      <c r="AI21" s="62"/>
      <c r="AJ21" s="64"/>
    </row>
    <row r="22" spans="1:36" ht="409.5" customHeight="1" thickBot="1" thickTop="1">
      <c r="A22" s="483" t="s">
        <v>70</v>
      </c>
      <c r="B22" s="50">
        <v>1</v>
      </c>
      <c r="C22" s="466" t="s">
        <v>71</v>
      </c>
      <c r="D22" s="466" t="s">
        <v>53</v>
      </c>
      <c r="E22" s="30" t="s">
        <v>72</v>
      </c>
      <c r="F22" s="31" t="s">
        <v>73</v>
      </c>
      <c r="G22" s="31" t="s">
        <v>74</v>
      </c>
      <c r="H22" s="32" t="s">
        <v>75</v>
      </c>
      <c r="I22" s="32" t="s">
        <v>76</v>
      </c>
      <c r="J22" s="32" t="s">
        <v>77</v>
      </c>
      <c r="K22" s="33">
        <v>1</v>
      </c>
      <c r="L22" s="32" t="s">
        <v>29</v>
      </c>
      <c r="M22" s="32" t="s">
        <v>30</v>
      </c>
      <c r="N22" s="32" t="s">
        <v>31</v>
      </c>
      <c r="O22" s="34" t="s">
        <v>32</v>
      </c>
      <c r="P22" s="72">
        <v>7223</v>
      </c>
      <c r="Q22" s="73">
        <v>7307</v>
      </c>
      <c r="R22" s="65">
        <f>+P22/Q22</f>
        <v>0.9885041740796496</v>
      </c>
      <c r="S22" s="65">
        <f>+R22/K22</f>
        <v>0.9885041740796496</v>
      </c>
      <c r="T22" s="66" t="str">
        <f t="shared" si="2"/>
        <v>SATISFACTORIO</v>
      </c>
      <c r="U22" s="77" t="s">
        <v>134</v>
      </c>
      <c r="V22" s="77" t="s">
        <v>866</v>
      </c>
      <c r="W22" s="67"/>
      <c r="X22" s="67"/>
      <c r="Y22" s="68" t="e">
        <f t="shared" si="3"/>
        <v>#DIV/0!</v>
      </c>
      <c r="Z22" s="68" t="e">
        <f t="shared" si="4"/>
        <v>#DIV/0!</v>
      </c>
      <c r="AA22" s="66" t="e">
        <f t="shared" si="5"/>
        <v>#DIV/0!</v>
      </c>
      <c r="AB22" s="69"/>
      <c r="AC22" s="70"/>
      <c r="AD22" s="67"/>
      <c r="AE22" s="67"/>
      <c r="AF22" s="68" t="e">
        <f t="shared" si="6"/>
        <v>#DIV/0!</v>
      </c>
      <c r="AG22" s="68" t="e">
        <f t="shared" si="7"/>
        <v>#DIV/0!</v>
      </c>
      <c r="AH22" s="66" t="e">
        <f t="shared" si="8"/>
        <v>#DIV/0!</v>
      </c>
      <c r="AI22" s="69"/>
      <c r="AJ22" s="71"/>
    </row>
    <row r="23" spans="1:36" ht="409.5" customHeight="1" thickBot="1" thickTop="1">
      <c r="A23" s="484"/>
      <c r="B23" s="51">
        <v>2</v>
      </c>
      <c r="C23" s="467"/>
      <c r="D23" s="467"/>
      <c r="E23" s="35" t="s">
        <v>78</v>
      </c>
      <c r="F23" s="36" t="s">
        <v>79</v>
      </c>
      <c r="G23" s="36" t="s">
        <v>80</v>
      </c>
      <c r="H23" s="37" t="s">
        <v>81</v>
      </c>
      <c r="I23" s="37" t="s">
        <v>82</v>
      </c>
      <c r="J23" s="37" t="s">
        <v>83</v>
      </c>
      <c r="K23" s="38">
        <v>1</v>
      </c>
      <c r="L23" s="37" t="s">
        <v>29</v>
      </c>
      <c r="M23" s="37" t="s">
        <v>30</v>
      </c>
      <c r="N23" s="37" t="s">
        <v>31</v>
      </c>
      <c r="O23" s="39" t="s">
        <v>32</v>
      </c>
      <c r="P23" s="73">
        <v>236</v>
      </c>
      <c r="Q23" s="73">
        <v>236</v>
      </c>
      <c r="R23" s="65">
        <f t="shared" si="0"/>
        <v>1</v>
      </c>
      <c r="S23" s="65">
        <f t="shared" si="1"/>
        <v>1</v>
      </c>
      <c r="T23" s="66" t="str">
        <f t="shared" si="2"/>
        <v>SATISFACTORIO</v>
      </c>
      <c r="U23" s="78" t="s">
        <v>128</v>
      </c>
      <c r="V23" s="78" t="s">
        <v>867</v>
      </c>
      <c r="W23" s="67"/>
      <c r="X23" s="67"/>
      <c r="Y23" s="68" t="e">
        <f t="shared" si="3"/>
        <v>#DIV/0!</v>
      </c>
      <c r="Z23" s="68" t="e">
        <f t="shared" si="4"/>
        <v>#DIV/0!</v>
      </c>
      <c r="AA23" s="66" t="e">
        <f t="shared" si="5"/>
        <v>#DIV/0!</v>
      </c>
      <c r="AB23" s="69"/>
      <c r="AC23" s="70"/>
      <c r="AD23" s="67"/>
      <c r="AE23" s="67"/>
      <c r="AF23" s="68" t="e">
        <f t="shared" si="6"/>
        <v>#DIV/0!</v>
      </c>
      <c r="AG23" s="68" t="e">
        <f t="shared" si="7"/>
        <v>#DIV/0!</v>
      </c>
      <c r="AH23" s="66" t="e">
        <f t="shared" si="8"/>
        <v>#DIV/0!</v>
      </c>
      <c r="AI23" s="69"/>
      <c r="AJ23" s="71"/>
    </row>
    <row r="24" spans="1:36" ht="409.5" customHeight="1" thickBot="1" thickTop="1">
      <c r="A24" s="484"/>
      <c r="B24" s="51">
        <v>3</v>
      </c>
      <c r="C24" s="467"/>
      <c r="D24" s="467"/>
      <c r="E24" s="40" t="s">
        <v>84</v>
      </c>
      <c r="F24" s="36" t="s">
        <v>85</v>
      </c>
      <c r="G24" s="36" t="s">
        <v>85</v>
      </c>
      <c r="H24" s="37" t="s">
        <v>86</v>
      </c>
      <c r="I24" s="37" t="s">
        <v>87</v>
      </c>
      <c r="J24" s="37" t="s">
        <v>88</v>
      </c>
      <c r="K24" s="38">
        <v>1</v>
      </c>
      <c r="L24" s="37" t="s">
        <v>29</v>
      </c>
      <c r="M24" s="37" t="s">
        <v>30</v>
      </c>
      <c r="N24" s="37" t="s">
        <v>31</v>
      </c>
      <c r="O24" s="39" t="s">
        <v>32</v>
      </c>
      <c r="P24" s="73">
        <v>16077</v>
      </c>
      <c r="Q24" s="73">
        <v>16077</v>
      </c>
      <c r="R24" s="65">
        <f t="shared" si="0"/>
        <v>1</v>
      </c>
      <c r="S24" s="65">
        <f t="shared" si="1"/>
        <v>1</v>
      </c>
      <c r="T24" s="66" t="str">
        <f t="shared" si="2"/>
        <v>SATISFACTORIO</v>
      </c>
      <c r="U24" s="78" t="s">
        <v>810</v>
      </c>
      <c r="V24" s="78" t="s">
        <v>868</v>
      </c>
      <c r="W24" s="67"/>
      <c r="X24" s="67"/>
      <c r="Y24" s="68" t="e">
        <f t="shared" si="3"/>
        <v>#DIV/0!</v>
      </c>
      <c r="Z24" s="68" t="e">
        <f t="shared" si="4"/>
        <v>#DIV/0!</v>
      </c>
      <c r="AA24" s="66" t="e">
        <f t="shared" si="5"/>
        <v>#DIV/0!</v>
      </c>
      <c r="AB24" s="69"/>
      <c r="AC24" s="70"/>
      <c r="AD24" s="67"/>
      <c r="AE24" s="67"/>
      <c r="AF24" s="68" t="e">
        <f t="shared" si="6"/>
        <v>#DIV/0!</v>
      </c>
      <c r="AG24" s="68" t="e">
        <f t="shared" si="7"/>
        <v>#DIV/0!</v>
      </c>
      <c r="AH24" s="66" t="e">
        <f t="shared" si="8"/>
        <v>#DIV/0!</v>
      </c>
      <c r="AI24" s="69"/>
      <c r="AJ24" s="71"/>
    </row>
    <row r="25" spans="1:36" ht="409.5" customHeight="1" thickBot="1" thickTop="1">
      <c r="A25" s="484"/>
      <c r="B25" s="51">
        <v>4</v>
      </c>
      <c r="C25" s="41" t="s">
        <v>33</v>
      </c>
      <c r="D25" s="461" t="s">
        <v>25</v>
      </c>
      <c r="E25" s="36" t="s">
        <v>89</v>
      </c>
      <c r="F25" s="36" t="s">
        <v>108</v>
      </c>
      <c r="G25" s="53"/>
      <c r="H25" s="37" t="s">
        <v>90</v>
      </c>
      <c r="I25" s="37" t="s">
        <v>45</v>
      </c>
      <c r="J25" s="37" t="s">
        <v>46</v>
      </c>
      <c r="K25" s="38">
        <v>1</v>
      </c>
      <c r="L25" s="37" t="s">
        <v>29</v>
      </c>
      <c r="M25" s="37" t="s">
        <v>30</v>
      </c>
      <c r="N25" s="37" t="s">
        <v>31</v>
      </c>
      <c r="O25" s="39" t="s">
        <v>32</v>
      </c>
      <c r="P25" s="73">
        <v>1</v>
      </c>
      <c r="Q25" s="73">
        <v>1</v>
      </c>
      <c r="R25" s="65">
        <f t="shared" si="0"/>
        <v>1</v>
      </c>
      <c r="S25" s="65">
        <f t="shared" si="1"/>
        <v>1</v>
      </c>
      <c r="T25" s="66" t="str">
        <f t="shared" si="2"/>
        <v>SATISFACTORIO</v>
      </c>
      <c r="U25" s="78" t="s">
        <v>135</v>
      </c>
      <c r="V25" s="78" t="s">
        <v>869</v>
      </c>
      <c r="W25" s="67"/>
      <c r="X25" s="67"/>
      <c r="Y25" s="68" t="e">
        <f t="shared" si="3"/>
        <v>#DIV/0!</v>
      </c>
      <c r="Z25" s="68" t="e">
        <f t="shared" si="4"/>
        <v>#DIV/0!</v>
      </c>
      <c r="AA25" s="66" t="e">
        <f t="shared" si="5"/>
        <v>#DIV/0!</v>
      </c>
      <c r="AB25" s="69"/>
      <c r="AC25" s="70"/>
      <c r="AD25" s="67"/>
      <c r="AE25" s="67"/>
      <c r="AF25" s="68" t="e">
        <f t="shared" si="6"/>
        <v>#DIV/0!</v>
      </c>
      <c r="AG25" s="68" t="e">
        <f t="shared" si="7"/>
        <v>#DIV/0!</v>
      </c>
      <c r="AH25" s="66" t="e">
        <f t="shared" si="8"/>
        <v>#DIV/0!</v>
      </c>
      <c r="AI25" s="69"/>
      <c r="AJ25" s="71"/>
    </row>
    <row r="26" spans="1:36" ht="409.5" customHeight="1" thickBot="1" thickTop="1">
      <c r="A26" s="484"/>
      <c r="B26" s="51">
        <v>5</v>
      </c>
      <c r="C26" s="467" t="s">
        <v>24</v>
      </c>
      <c r="D26" s="462"/>
      <c r="E26" s="36" t="s">
        <v>34</v>
      </c>
      <c r="F26" s="36" t="s">
        <v>35</v>
      </c>
      <c r="G26" s="36" t="s">
        <v>35</v>
      </c>
      <c r="H26" s="37" t="s">
        <v>105</v>
      </c>
      <c r="I26" s="37" t="s">
        <v>36</v>
      </c>
      <c r="J26" s="37" t="s">
        <v>68</v>
      </c>
      <c r="K26" s="38">
        <v>1</v>
      </c>
      <c r="L26" s="37" t="s">
        <v>29</v>
      </c>
      <c r="M26" s="37" t="s">
        <v>30</v>
      </c>
      <c r="N26" s="37" t="s">
        <v>31</v>
      </c>
      <c r="O26" s="39" t="s">
        <v>32</v>
      </c>
      <c r="P26" s="73">
        <v>1</v>
      </c>
      <c r="Q26" s="73">
        <v>1</v>
      </c>
      <c r="R26" s="65">
        <f t="shared" si="0"/>
        <v>1</v>
      </c>
      <c r="S26" s="65">
        <f t="shared" si="1"/>
        <v>1</v>
      </c>
      <c r="T26" s="66" t="str">
        <f t="shared" si="2"/>
        <v>SATISFACTORIO</v>
      </c>
      <c r="U26" s="342" t="s">
        <v>136</v>
      </c>
      <c r="V26" s="78" t="s">
        <v>870</v>
      </c>
      <c r="W26" s="67"/>
      <c r="X26" s="67"/>
      <c r="Y26" s="68" t="e">
        <f t="shared" si="3"/>
        <v>#DIV/0!</v>
      </c>
      <c r="Z26" s="68" t="e">
        <f t="shared" si="4"/>
        <v>#DIV/0!</v>
      </c>
      <c r="AA26" s="66" t="e">
        <f t="shared" si="5"/>
        <v>#DIV/0!</v>
      </c>
      <c r="AB26" s="69"/>
      <c r="AC26" s="70"/>
      <c r="AD26" s="67"/>
      <c r="AE26" s="67"/>
      <c r="AF26" s="68" t="e">
        <f t="shared" si="6"/>
        <v>#DIV/0!</v>
      </c>
      <c r="AG26" s="68" t="e">
        <f t="shared" si="7"/>
        <v>#DIV/0!</v>
      </c>
      <c r="AH26" s="66" t="e">
        <f t="shared" si="8"/>
        <v>#DIV/0!</v>
      </c>
      <c r="AI26" s="69"/>
      <c r="AJ26" s="71"/>
    </row>
    <row r="27" spans="1:36" ht="409.5" customHeight="1" thickBot="1" thickTop="1">
      <c r="A27" s="484"/>
      <c r="B27" s="51">
        <v>6</v>
      </c>
      <c r="C27" s="467"/>
      <c r="D27" s="462"/>
      <c r="E27" s="461" t="s">
        <v>26</v>
      </c>
      <c r="F27" s="461" t="s">
        <v>27</v>
      </c>
      <c r="G27" s="461" t="s">
        <v>27</v>
      </c>
      <c r="H27" s="461" t="s">
        <v>106</v>
      </c>
      <c r="I27" s="461" t="s">
        <v>67</v>
      </c>
      <c r="J27" s="461" t="s">
        <v>28</v>
      </c>
      <c r="K27" s="625">
        <v>1</v>
      </c>
      <c r="L27" s="461" t="s">
        <v>29</v>
      </c>
      <c r="M27" s="461" t="s">
        <v>30</v>
      </c>
      <c r="N27" s="461" t="s">
        <v>31</v>
      </c>
      <c r="O27" s="623" t="s">
        <v>32</v>
      </c>
      <c r="P27" s="621">
        <v>6.5</v>
      </c>
      <c r="Q27" s="621">
        <v>9</v>
      </c>
      <c r="R27" s="619">
        <f t="shared" si="0"/>
        <v>0.7222222222222222</v>
      </c>
      <c r="S27" s="619">
        <f t="shared" si="1"/>
        <v>0.7222222222222222</v>
      </c>
      <c r="T27" s="617" t="str">
        <f t="shared" si="2"/>
        <v>ACEPTABLE</v>
      </c>
      <c r="U27" s="615" t="s">
        <v>137</v>
      </c>
      <c r="V27" s="615" t="s">
        <v>871</v>
      </c>
      <c r="W27" s="67"/>
      <c r="X27" s="67"/>
      <c r="Y27" s="68" t="e">
        <f t="shared" si="3"/>
        <v>#DIV/0!</v>
      </c>
      <c r="Z27" s="68" t="e">
        <f t="shared" si="4"/>
        <v>#DIV/0!</v>
      </c>
      <c r="AA27" s="66" t="e">
        <f t="shared" si="5"/>
        <v>#DIV/0!</v>
      </c>
      <c r="AB27" s="69"/>
      <c r="AC27" s="70"/>
      <c r="AD27" s="67"/>
      <c r="AE27" s="67"/>
      <c r="AF27" s="68" t="e">
        <f t="shared" si="6"/>
        <v>#DIV/0!</v>
      </c>
      <c r="AG27" s="68" t="e">
        <f t="shared" si="7"/>
        <v>#DIV/0!</v>
      </c>
      <c r="AH27" s="66" t="e">
        <f t="shared" si="8"/>
        <v>#DIV/0!</v>
      </c>
      <c r="AI27" s="69"/>
      <c r="AJ27" s="71"/>
    </row>
    <row r="28" spans="1:36" ht="409.5" customHeight="1" thickBot="1" thickTop="1">
      <c r="A28" s="484"/>
      <c r="B28" s="51"/>
      <c r="C28" s="467"/>
      <c r="D28" s="462"/>
      <c r="E28" s="468"/>
      <c r="F28" s="468"/>
      <c r="G28" s="468"/>
      <c r="H28" s="468"/>
      <c r="I28" s="468"/>
      <c r="J28" s="468"/>
      <c r="K28" s="626"/>
      <c r="L28" s="468"/>
      <c r="M28" s="468"/>
      <c r="N28" s="468"/>
      <c r="O28" s="624"/>
      <c r="P28" s="622"/>
      <c r="Q28" s="622"/>
      <c r="R28" s="620"/>
      <c r="S28" s="620"/>
      <c r="T28" s="618"/>
      <c r="U28" s="616"/>
      <c r="V28" s="616"/>
      <c r="W28" s="67"/>
      <c r="X28" s="67"/>
      <c r="Y28" s="68"/>
      <c r="Z28" s="68"/>
      <c r="AA28" s="66"/>
      <c r="AB28" s="77"/>
      <c r="AC28" s="70"/>
      <c r="AD28" s="67"/>
      <c r="AE28" s="67"/>
      <c r="AF28" s="68"/>
      <c r="AG28" s="68"/>
      <c r="AH28" s="66"/>
      <c r="AI28" s="77"/>
      <c r="AJ28" s="71"/>
    </row>
    <row r="29" spans="1:36" ht="409.5" customHeight="1" thickBot="1" thickTop="1">
      <c r="A29" s="484"/>
      <c r="B29" s="51">
        <v>7</v>
      </c>
      <c r="C29" s="467"/>
      <c r="D29" s="462"/>
      <c r="E29" s="470" t="s">
        <v>37</v>
      </c>
      <c r="F29" s="36" t="s">
        <v>38</v>
      </c>
      <c r="G29" s="36" t="s">
        <v>91</v>
      </c>
      <c r="H29" s="37" t="s">
        <v>92</v>
      </c>
      <c r="I29" s="467"/>
      <c r="J29" s="37" t="s">
        <v>93</v>
      </c>
      <c r="K29" s="38">
        <v>1</v>
      </c>
      <c r="L29" s="37" t="s">
        <v>29</v>
      </c>
      <c r="M29" s="37" t="s">
        <v>30</v>
      </c>
      <c r="N29" s="37" t="s">
        <v>31</v>
      </c>
      <c r="O29" s="39" t="s">
        <v>32</v>
      </c>
      <c r="P29" s="73">
        <v>6</v>
      </c>
      <c r="Q29" s="73">
        <v>6</v>
      </c>
      <c r="R29" s="65">
        <f t="shared" si="0"/>
        <v>1</v>
      </c>
      <c r="S29" s="65">
        <f t="shared" si="1"/>
        <v>1</v>
      </c>
      <c r="T29" s="66" t="str">
        <f t="shared" si="2"/>
        <v>SATISFACTORIO</v>
      </c>
      <c r="U29" s="78" t="s">
        <v>138</v>
      </c>
      <c r="V29" s="78" t="s">
        <v>872</v>
      </c>
      <c r="W29" s="67"/>
      <c r="X29" s="67"/>
      <c r="Y29" s="68" t="e">
        <f t="shared" si="3"/>
        <v>#DIV/0!</v>
      </c>
      <c r="Z29" s="68" t="e">
        <f t="shared" si="4"/>
        <v>#DIV/0!</v>
      </c>
      <c r="AA29" s="66" t="e">
        <f t="shared" si="5"/>
        <v>#DIV/0!</v>
      </c>
      <c r="AB29" s="69"/>
      <c r="AC29" s="70"/>
      <c r="AD29" s="67"/>
      <c r="AE29" s="67"/>
      <c r="AF29" s="68" t="e">
        <f t="shared" si="6"/>
        <v>#DIV/0!</v>
      </c>
      <c r="AG29" s="68" t="e">
        <f t="shared" si="7"/>
        <v>#DIV/0!</v>
      </c>
      <c r="AH29" s="66" t="e">
        <f t="shared" si="8"/>
        <v>#DIV/0!</v>
      </c>
      <c r="AI29" s="69"/>
      <c r="AJ29" s="71"/>
    </row>
    <row r="30" spans="1:36" ht="409.5" customHeight="1" thickBot="1" thickTop="1">
      <c r="A30" s="484"/>
      <c r="B30" s="51">
        <v>8</v>
      </c>
      <c r="C30" s="467"/>
      <c r="D30" s="462"/>
      <c r="E30" s="470"/>
      <c r="F30" s="36" t="s">
        <v>42</v>
      </c>
      <c r="G30" s="36" t="s">
        <v>42</v>
      </c>
      <c r="H30" s="37" t="s">
        <v>94</v>
      </c>
      <c r="I30" s="467"/>
      <c r="J30" s="37" t="s">
        <v>95</v>
      </c>
      <c r="K30" s="38">
        <v>1</v>
      </c>
      <c r="L30" s="37" t="s">
        <v>29</v>
      </c>
      <c r="M30" s="37" t="s">
        <v>30</v>
      </c>
      <c r="N30" s="37" t="s">
        <v>31</v>
      </c>
      <c r="O30" s="39" t="s">
        <v>32</v>
      </c>
      <c r="P30" s="73">
        <v>6</v>
      </c>
      <c r="Q30" s="73">
        <v>6</v>
      </c>
      <c r="R30" s="65">
        <f t="shared" si="0"/>
        <v>1</v>
      </c>
      <c r="S30" s="65">
        <f t="shared" si="1"/>
        <v>1</v>
      </c>
      <c r="T30" s="66" t="str">
        <f t="shared" si="2"/>
        <v>SATISFACTORIO</v>
      </c>
      <c r="U30" s="78" t="s">
        <v>129</v>
      </c>
      <c r="V30" s="78" t="s">
        <v>873</v>
      </c>
      <c r="W30" s="67"/>
      <c r="X30" s="67"/>
      <c r="Y30" s="68" t="e">
        <f t="shared" si="3"/>
        <v>#DIV/0!</v>
      </c>
      <c r="Z30" s="68" t="e">
        <f t="shared" si="4"/>
        <v>#DIV/0!</v>
      </c>
      <c r="AA30" s="66" t="e">
        <f t="shared" si="5"/>
        <v>#DIV/0!</v>
      </c>
      <c r="AB30" s="69"/>
      <c r="AC30" s="70"/>
      <c r="AD30" s="67"/>
      <c r="AE30" s="67"/>
      <c r="AF30" s="68" t="e">
        <f t="shared" si="6"/>
        <v>#DIV/0!</v>
      </c>
      <c r="AG30" s="68" t="e">
        <f t="shared" si="7"/>
        <v>#DIV/0!</v>
      </c>
      <c r="AH30" s="66" t="e">
        <f t="shared" si="8"/>
        <v>#DIV/0!</v>
      </c>
      <c r="AI30" s="69"/>
      <c r="AJ30" s="71"/>
    </row>
    <row r="31" spans="1:36" ht="409.5" customHeight="1" thickBot="1" thickTop="1">
      <c r="A31" s="485"/>
      <c r="B31" s="52">
        <v>9</v>
      </c>
      <c r="C31" s="469"/>
      <c r="D31" s="463"/>
      <c r="E31" s="471"/>
      <c r="F31" s="42" t="s">
        <v>96</v>
      </c>
      <c r="G31" s="42" t="s">
        <v>96</v>
      </c>
      <c r="H31" s="43" t="s">
        <v>97</v>
      </c>
      <c r="I31" s="469"/>
      <c r="J31" s="43" t="s">
        <v>98</v>
      </c>
      <c r="K31" s="44">
        <v>1</v>
      </c>
      <c r="L31" s="43" t="s">
        <v>29</v>
      </c>
      <c r="M31" s="43" t="s">
        <v>30</v>
      </c>
      <c r="N31" s="43" t="s">
        <v>31</v>
      </c>
      <c r="O31" s="45" t="s">
        <v>32</v>
      </c>
      <c r="P31" s="73" t="s">
        <v>124</v>
      </c>
      <c r="Q31" s="73" t="s">
        <v>124</v>
      </c>
      <c r="R31" s="73" t="s">
        <v>124</v>
      </c>
      <c r="S31" s="73" t="s">
        <v>124</v>
      </c>
      <c r="T31" s="73" t="s">
        <v>124</v>
      </c>
      <c r="U31" s="78" t="s">
        <v>127</v>
      </c>
      <c r="V31" s="65" t="s">
        <v>124</v>
      </c>
      <c r="W31" s="67"/>
      <c r="X31" s="67"/>
      <c r="Y31" s="68" t="e">
        <f t="shared" si="3"/>
        <v>#DIV/0!</v>
      </c>
      <c r="Z31" s="68" t="e">
        <f t="shared" si="4"/>
        <v>#DIV/0!</v>
      </c>
      <c r="AA31" s="66" t="e">
        <f t="shared" si="5"/>
        <v>#DIV/0!</v>
      </c>
      <c r="AB31" s="69"/>
      <c r="AC31" s="70"/>
      <c r="AD31" s="67"/>
      <c r="AE31" s="67"/>
      <c r="AF31" s="68" t="e">
        <f t="shared" si="6"/>
        <v>#DIV/0!</v>
      </c>
      <c r="AG31" s="68" t="e">
        <f t="shared" si="7"/>
        <v>#DIV/0!</v>
      </c>
      <c r="AH31" s="66" t="e">
        <f t="shared" si="8"/>
        <v>#DIV/0!</v>
      </c>
      <c r="AI31" s="69"/>
      <c r="AJ31" s="71"/>
    </row>
    <row r="32" spans="1:22" ht="409.5" customHeight="1" thickBot="1" thickTop="1">
      <c r="A32" s="497" t="s">
        <v>205</v>
      </c>
      <c r="B32" s="101">
        <v>1</v>
      </c>
      <c r="C32" s="475" t="s">
        <v>24</v>
      </c>
      <c r="D32" s="477" t="s">
        <v>25</v>
      </c>
      <c r="E32" s="100" t="s">
        <v>204</v>
      </c>
      <c r="F32" s="100" t="s">
        <v>203</v>
      </c>
      <c r="G32" s="100" t="s">
        <v>202</v>
      </c>
      <c r="H32" s="98" t="s">
        <v>156</v>
      </c>
      <c r="I32" s="98" t="s">
        <v>201</v>
      </c>
      <c r="J32" s="98" t="s">
        <v>200</v>
      </c>
      <c r="K32" s="99">
        <v>1</v>
      </c>
      <c r="L32" s="98" t="s">
        <v>29</v>
      </c>
      <c r="M32" s="98" t="s">
        <v>30</v>
      </c>
      <c r="N32" s="98" t="s">
        <v>31</v>
      </c>
      <c r="O32" s="98" t="s">
        <v>32</v>
      </c>
      <c r="P32" s="82">
        <v>1</v>
      </c>
      <c r="Q32" s="82">
        <v>1</v>
      </c>
      <c r="R32" s="81">
        <f t="shared" si="0"/>
        <v>1</v>
      </c>
      <c r="S32" s="81">
        <f t="shared" si="1"/>
        <v>1</v>
      </c>
      <c r="T32" s="80" t="str">
        <f t="shared" si="2"/>
        <v>SATISFACTORIO</v>
      </c>
      <c r="U32" s="284" t="s">
        <v>199</v>
      </c>
      <c r="V32" s="332" t="s">
        <v>879</v>
      </c>
    </row>
    <row r="33" spans="1:22" ht="409.5" customHeight="1" thickBot="1" thickTop="1">
      <c r="A33" s="498"/>
      <c r="B33" s="95">
        <v>2</v>
      </c>
      <c r="C33" s="476"/>
      <c r="D33" s="478"/>
      <c r="E33" s="89" t="s">
        <v>198</v>
      </c>
      <c r="F33" s="89" t="s">
        <v>197</v>
      </c>
      <c r="G33" s="89" t="s">
        <v>196</v>
      </c>
      <c r="H33" s="87" t="s">
        <v>156</v>
      </c>
      <c r="I33" s="87" t="s">
        <v>195</v>
      </c>
      <c r="J33" s="87" t="s">
        <v>194</v>
      </c>
      <c r="K33" s="88">
        <v>1</v>
      </c>
      <c r="L33" s="87" t="s">
        <v>29</v>
      </c>
      <c r="M33" s="87" t="s">
        <v>30</v>
      </c>
      <c r="N33" s="87" t="s">
        <v>31</v>
      </c>
      <c r="O33" s="87" t="s">
        <v>32</v>
      </c>
      <c r="P33" s="82">
        <v>122</v>
      </c>
      <c r="Q33" s="82">
        <v>123</v>
      </c>
      <c r="R33" s="81">
        <f t="shared" si="0"/>
        <v>0.991869918699187</v>
      </c>
      <c r="S33" s="81">
        <f t="shared" si="1"/>
        <v>0.991869918699187</v>
      </c>
      <c r="T33" s="80" t="str">
        <f t="shared" si="2"/>
        <v>SATISFACTORIO</v>
      </c>
      <c r="U33" s="97" t="s">
        <v>193</v>
      </c>
      <c r="V33" s="339" t="s">
        <v>880</v>
      </c>
    </row>
    <row r="34" spans="1:22" ht="409.5" customHeight="1" thickBot="1" thickTop="1">
      <c r="A34" s="498"/>
      <c r="B34" s="95">
        <v>3</v>
      </c>
      <c r="C34" s="476"/>
      <c r="D34" s="87" t="s">
        <v>181</v>
      </c>
      <c r="E34" s="89" t="s">
        <v>192</v>
      </c>
      <c r="F34" s="89" t="s">
        <v>191</v>
      </c>
      <c r="G34" s="89" t="s">
        <v>190</v>
      </c>
      <c r="H34" s="87" t="s">
        <v>189</v>
      </c>
      <c r="I34" s="87" t="s">
        <v>188</v>
      </c>
      <c r="J34" s="87" t="s">
        <v>171</v>
      </c>
      <c r="K34" s="88">
        <v>1</v>
      </c>
      <c r="L34" s="87" t="s">
        <v>29</v>
      </c>
      <c r="M34" s="87" t="s">
        <v>30</v>
      </c>
      <c r="N34" s="87" t="s">
        <v>31</v>
      </c>
      <c r="O34" s="87" t="s">
        <v>32</v>
      </c>
      <c r="P34" s="82">
        <v>3</v>
      </c>
      <c r="Q34" s="82">
        <v>3</v>
      </c>
      <c r="R34" s="81">
        <f t="shared" si="0"/>
        <v>1</v>
      </c>
      <c r="S34" s="81">
        <f t="shared" si="1"/>
        <v>1</v>
      </c>
      <c r="T34" s="80" t="str">
        <f t="shared" si="2"/>
        <v>SATISFACTORIO</v>
      </c>
      <c r="U34" s="96" t="s">
        <v>187</v>
      </c>
      <c r="V34" s="96" t="s">
        <v>881</v>
      </c>
    </row>
    <row r="35" spans="1:22" ht="409.5" customHeight="1" thickBot="1" thickTop="1">
      <c r="A35" s="498"/>
      <c r="B35" s="95">
        <v>4</v>
      </c>
      <c r="C35" s="87" t="s">
        <v>164</v>
      </c>
      <c r="D35" s="87" t="s">
        <v>163</v>
      </c>
      <c r="E35" s="89" t="s">
        <v>186</v>
      </c>
      <c r="F35" s="89" t="s">
        <v>185</v>
      </c>
      <c r="G35" s="89" t="s">
        <v>185</v>
      </c>
      <c r="H35" s="87" t="s">
        <v>156</v>
      </c>
      <c r="I35" s="87" t="s">
        <v>184</v>
      </c>
      <c r="J35" s="87" t="s">
        <v>183</v>
      </c>
      <c r="K35" s="88">
        <v>1</v>
      </c>
      <c r="L35" s="87" t="s">
        <v>29</v>
      </c>
      <c r="M35" s="87" t="s">
        <v>30</v>
      </c>
      <c r="N35" s="87" t="s">
        <v>31</v>
      </c>
      <c r="O35" s="87" t="s">
        <v>32</v>
      </c>
      <c r="P35" s="82" t="s">
        <v>124</v>
      </c>
      <c r="Q35" s="82" t="s">
        <v>124</v>
      </c>
      <c r="R35" s="82" t="s">
        <v>124</v>
      </c>
      <c r="S35" s="82" t="s">
        <v>124</v>
      </c>
      <c r="T35" s="82" t="s">
        <v>124</v>
      </c>
      <c r="U35" s="284" t="s">
        <v>182</v>
      </c>
      <c r="V35" s="81" t="s">
        <v>124</v>
      </c>
    </row>
    <row r="36" spans="1:22" ht="409.5" customHeight="1" thickBot="1" thickTop="1">
      <c r="A36" s="498"/>
      <c r="B36" s="95">
        <v>5</v>
      </c>
      <c r="C36" s="476" t="s">
        <v>24</v>
      </c>
      <c r="D36" s="87" t="s">
        <v>181</v>
      </c>
      <c r="E36" s="89" t="s">
        <v>180</v>
      </c>
      <c r="F36" s="89" t="s">
        <v>179</v>
      </c>
      <c r="G36" s="89"/>
      <c r="H36" s="87" t="s">
        <v>156</v>
      </c>
      <c r="I36" s="87" t="s">
        <v>178</v>
      </c>
      <c r="J36" s="87" t="s">
        <v>177</v>
      </c>
      <c r="K36" s="88">
        <v>1</v>
      </c>
      <c r="L36" s="87" t="s">
        <v>29</v>
      </c>
      <c r="M36" s="87" t="s">
        <v>30</v>
      </c>
      <c r="N36" s="87" t="s">
        <v>31</v>
      </c>
      <c r="O36" s="87" t="s">
        <v>32</v>
      </c>
      <c r="P36" s="82">
        <v>1</v>
      </c>
      <c r="Q36" s="82">
        <v>1</v>
      </c>
      <c r="R36" s="81">
        <f t="shared" si="0"/>
        <v>1</v>
      </c>
      <c r="S36" s="81">
        <f t="shared" si="1"/>
        <v>1</v>
      </c>
      <c r="T36" s="80" t="str">
        <f t="shared" si="2"/>
        <v>SATISFACTORIO</v>
      </c>
      <c r="U36" s="284" t="s">
        <v>176</v>
      </c>
      <c r="V36" s="284" t="s">
        <v>809</v>
      </c>
    </row>
    <row r="37" spans="1:22" ht="409.5" customHeight="1" thickBot="1" thickTop="1">
      <c r="A37" s="498"/>
      <c r="B37" s="95">
        <v>6</v>
      </c>
      <c r="C37" s="476"/>
      <c r="D37" s="94" t="s">
        <v>25</v>
      </c>
      <c r="E37" s="89" t="s">
        <v>175</v>
      </c>
      <c r="F37" s="89" t="s">
        <v>174</v>
      </c>
      <c r="G37" s="89" t="s">
        <v>173</v>
      </c>
      <c r="H37" s="87" t="s">
        <v>156</v>
      </c>
      <c r="I37" s="87" t="s">
        <v>172</v>
      </c>
      <c r="J37" s="87" t="s">
        <v>171</v>
      </c>
      <c r="K37" s="88">
        <v>1</v>
      </c>
      <c r="L37" s="87" t="s">
        <v>29</v>
      </c>
      <c r="M37" s="87" t="s">
        <v>30</v>
      </c>
      <c r="N37" s="87" t="s">
        <v>31</v>
      </c>
      <c r="O37" s="87" t="s">
        <v>32</v>
      </c>
      <c r="P37" s="82">
        <v>1</v>
      </c>
      <c r="Q37" s="82">
        <v>1</v>
      </c>
      <c r="R37" s="81">
        <f t="shared" si="0"/>
        <v>1</v>
      </c>
      <c r="S37" s="81">
        <f t="shared" si="1"/>
        <v>1</v>
      </c>
      <c r="T37" s="80" t="str">
        <f t="shared" si="2"/>
        <v>SATISFACTORIO</v>
      </c>
      <c r="U37" s="284" t="s">
        <v>170</v>
      </c>
      <c r="V37" s="339" t="s">
        <v>950</v>
      </c>
    </row>
    <row r="38" spans="1:22" ht="409.5" customHeight="1" thickBot="1" thickTop="1">
      <c r="A38" s="498"/>
      <c r="B38" s="95">
        <v>7</v>
      </c>
      <c r="C38" s="476"/>
      <c r="D38" s="94" t="s">
        <v>25</v>
      </c>
      <c r="E38" s="89" t="s">
        <v>169</v>
      </c>
      <c r="F38" s="89" t="s">
        <v>168</v>
      </c>
      <c r="G38" s="89"/>
      <c r="H38" s="87" t="s">
        <v>156</v>
      </c>
      <c r="I38" s="87" t="s">
        <v>167</v>
      </c>
      <c r="J38" s="87" t="s">
        <v>166</v>
      </c>
      <c r="K38" s="88">
        <v>1</v>
      </c>
      <c r="L38" s="87" t="s">
        <v>29</v>
      </c>
      <c r="M38" s="87" t="s">
        <v>30</v>
      </c>
      <c r="N38" s="87" t="s">
        <v>31</v>
      </c>
      <c r="O38" s="87" t="s">
        <v>32</v>
      </c>
      <c r="P38" s="82">
        <v>3</v>
      </c>
      <c r="Q38" s="82">
        <v>3</v>
      </c>
      <c r="R38" s="81">
        <f t="shared" si="0"/>
        <v>1</v>
      </c>
      <c r="S38" s="81">
        <f t="shared" si="1"/>
        <v>1</v>
      </c>
      <c r="T38" s="80" t="str">
        <f t="shared" si="2"/>
        <v>SATISFACTORIO</v>
      </c>
      <c r="U38" s="284" t="s">
        <v>165</v>
      </c>
      <c r="V38" s="339" t="s">
        <v>960</v>
      </c>
    </row>
    <row r="39" spans="1:22" ht="409.5" customHeight="1" thickBot="1" thickTop="1">
      <c r="A39" s="498"/>
      <c r="B39" s="95">
        <v>8</v>
      </c>
      <c r="C39" s="87" t="s">
        <v>164</v>
      </c>
      <c r="D39" s="87" t="s">
        <v>163</v>
      </c>
      <c r="E39" s="89" t="s">
        <v>162</v>
      </c>
      <c r="F39" s="89" t="s">
        <v>161</v>
      </c>
      <c r="G39" s="89" t="s">
        <v>161</v>
      </c>
      <c r="H39" s="93" t="s">
        <v>160</v>
      </c>
      <c r="I39" s="87" t="s">
        <v>159</v>
      </c>
      <c r="J39" s="87" t="s">
        <v>158</v>
      </c>
      <c r="K39" s="88">
        <v>1</v>
      </c>
      <c r="L39" s="87" t="s">
        <v>29</v>
      </c>
      <c r="M39" s="87" t="s">
        <v>30</v>
      </c>
      <c r="N39" s="87" t="s">
        <v>31</v>
      </c>
      <c r="O39" s="87" t="s">
        <v>32</v>
      </c>
      <c r="P39" s="82">
        <v>0</v>
      </c>
      <c r="Q39" s="82">
        <v>1</v>
      </c>
      <c r="R39" s="82">
        <f t="shared" si="0"/>
        <v>0</v>
      </c>
      <c r="S39" s="81">
        <f t="shared" si="1"/>
        <v>0</v>
      </c>
      <c r="T39" s="345" t="str">
        <f t="shared" si="2"/>
        <v>INSATISFACTORIO</v>
      </c>
      <c r="U39" s="82" t="s">
        <v>157</v>
      </c>
      <c r="V39" s="339" t="s">
        <v>964</v>
      </c>
    </row>
    <row r="40" spans="1:22" ht="409.5" customHeight="1" thickBot="1" thickTop="1">
      <c r="A40" s="498"/>
      <c r="B40" s="95">
        <v>9</v>
      </c>
      <c r="C40" s="476" t="s">
        <v>24</v>
      </c>
      <c r="D40" s="87" t="s">
        <v>25</v>
      </c>
      <c r="E40" s="89" t="s">
        <v>26</v>
      </c>
      <c r="F40" s="89" t="s">
        <v>27</v>
      </c>
      <c r="G40" s="89" t="s">
        <v>27</v>
      </c>
      <c r="H40" s="87" t="s">
        <v>156</v>
      </c>
      <c r="I40" s="87" t="s">
        <v>155</v>
      </c>
      <c r="J40" s="87" t="s">
        <v>28</v>
      </c>
      <c r="K40" s="88">
        <v>1</v>
      </c>
      <c r="L40" s="87" t="s">
        <v>29</v>
      </c>
      <c r="M40" s="87" t="s">
        <v>30</v>
      </c>
      <c r="N40" s="87" t="s">
        <v>31</v>
      </c>
      <c r="O40" s="87" t="s">
        <v>32</v>
      </c>
      <c r="P40" s="82">
        <v>9.8</v>
      </c>
      <c r="Q40" s="82">
        <v>12</v>
      </c>
      <c r="R40" s="81">
        <f t="shared" si="0"/>
        <v>0.8166666666666668</v>
      </c>
      <c r="S40" s="81">
        <f t="shared" si="1"/>
        <v>0.8166666666666668</v>
      </c>
      <c r="T40" s="80" t="str">
        <f t="shared" si="2"/>
        <v>ACEPTABLE</v>
      </c>
      <c r="U40" s="284" t="s">
        <v>154</v>
      </c>
      <c r="V40" s="284" t="s">
        <v>966</v>
      </c>
    </row>
    <row r="41" spans="1:22" ht="409.5" customHeight="1" thickBot="1" thickTop="1">
      <c r="A41" s="498"/>
      <c r="B41" s="95">
        <v>10</v>
      </c>
      <c r="C41" s="476"/>
      <c r="D41" s="87" t="s">
        <v>25</v>
      </c>
      <c r="E41" s="89" t="s">
        <v>34</v>
      </c>
      <c r="F41" s="89" t="s">
        <v>35</v>
      </c>
      <c r="G41" s="89" t="s">
        <v>35</v>
      </c>
      <c r="H41" s="87" t="s">
        <v>153</v>
      </c>
      <c r="I41" s="87" t="s">
        <v>36</v>
      </c>
      <c r="J41" s="87" t="s">
        <v>152</v>
      </c>
      <c r="K41" s="88">
        <v>1</v>
      </c>
      <c r="L41" s="87" t="s">
        <v>29</v>
      </c>
      <c r="M41" s="87" t="s">
        <v>30</v>
      </c>
      <c r="N41" s="87" t="s">
        <v>31</v>
      </c>
      <c r="O41" s="87" t="s">
        <v>32</v>
      </c>
      <c r="P41" s="82">
        <v>5</v>
      </c>
      <c r="Q41" s="82">
        <v>6</v>
      </c>
      <c r="R41" s="81">
        <f t="shared" si="0"/>
        <v>0.8333333333333334</v>
      </c>
      <c r="S41" s="81">
        <f t="shared" si="1"/>
        <v>0.8333333333333334</v>
      </c>
      <c r="T41" s="80" t="str">
        <f t="shared" si="2"/>
        <v>ACEPTABLE</v>
      </c>
      <c r="U41" s="284" t="s">
        <v>151</v>
      </c>
      <c r="V41" s="79" t="s">
        <v>965</v>
      </c>
    </row>
    <row r="42" spans="1:22" ht="409.5" customHeight="1" thickBot="1" thickTop="1">
      <c r="A42" s="498"/>
      <c r="B42" s="95">
        <v>11</v>
      </c>
      <c r="C42" s="476" t="s">
        <v>33</v>
      </c>
      <c r="D42" s="94" t="s">
        <v>25</v>
      </c>
      <c r="E42" s="89" t="s">
        <v>150</v>
      </c>
      <c r="F42" s="89"/>
      <c r="G42" s="89" t="s">
        <v>149</v>
      </c>
      <c r="H42" s="93" t="s">
        <v>148</v>
      </c>
      <c r="I42" s="87" t="s">
        <v>45</v>
      </c>
      <c r="J42" s="87" t="s">
        <v>46</v>
      </c>
      <c r="K42" s="88">
        <v>1</v>
      </c>
      <c r="L42" s="87" t="s">
        <v>29</v>
      </c>
      <c r="M42" s="87" t="s">
        <v>30</v>
      </c>
      <c r="N42" s="87" t="s">
        <v>31</v>
      </c>
      <c r="O42" s="87" t="s">
        <v>32</v>
      </c>
      <c r="P42" s="82" t="s">
        <v>124</v>
      </c>
      <c r="Q42" s="82" t="s">
        <v>124</v>
      </c>
      <c r="R42" s="81" t="s">
        <v>124</v>
      </c>
      <c r="S42" s="81" t="s">
        <v>124</v>
      </c>
      <c r="T42" s="80" t="s">
        <v>124</v>
      </c>
      <c r="U42" s="92" t="s">
        <v>139</v>
      </c>
      <c r="V42" s="80" t="s">
        <v>124</v>
      </c>
    </row>
    <row r="43" spans="1:22" ht="409.5" customHeight="1" thickBot="1" thickTop="1">
      <c r="A43" s="498"/>
      <c r="B43" s="95">
        <v>12</v>
      </c>
      <c r="C43" s="476"/>
      <c r="D43" s="94" t="s">
        <v>25</v>
      </c>
      <c r="E43" s="89" t="s">
        <v>147</v>
      </c>
      <c r="F43" s="89"/>
      <c r="G43" s="89" t="s">
        <v>146</v>
      </c>
      <c r="H43" s="93" t="s">
        <v>145</v>
      </c>
      <c r="I43" s="87" t="s">
        <v>45</v>
      </c>
      <c r="J43" s="87" t="s">
        <v>46</v>
      </c>
      <c r="K43" s="88">
        <v>1</v>
      </c>
      <c r="L43" s="87" t="s">
        <v>29</v>
      </c>
      <c r="M43" s="87" t="s">
        <v>30</v>
      </c>
      <c r="N43" s="87" t="s">
        <v>31</v>
      </c>
      <c r="O43" s="87" t="s">
        <v>32</v>
      </c>
      <c r="P43" s="82" t="s">
        <v>124</v>
      </c>
      <c r="Q43" s="82" t="s">
        <v>124</v>
      </c>
      <c r="R43" s="81" t="s">
        <v>124</v>
      </c>
      <c r="S43" s="81" t="s">
        <v>124</v>
      </c>
      <c r="T43" s="80" t="s">
        <v>124</v>
      </c>
      <c r="U43" s="92" t="s">
        <v>139</v>
      </c>
      <c r="V43" s="80" t="s">
        <v>124</v>
      </c>
    </row>
    <row r="44" spans="1:22" ht="409.5" customHeight="1" thickBot="1" thickTop="1">
      <c r="A44" s="498"/>
      <c r="B44" s="91">
        <v>13</v>
      </c>
      <c r="C44" s="476" t="s">
        <v>24</v>
      </c>
      <c r="D44" s="476" t="s">
        <v>144</v>
      </c>
      <c r="E44" s="492" t="s">
        <v>37</v>
      </c>
      <c r="F44" s="89" t="s">
        <v>38</v>
      </c>
      <c r="G44" s="89" t="s">
        <v>39</v>
      </c>
      <c r="H44" s="87" t="s">
        <v>140</v>
      </c>
      <c r="I44" s="476" t="s">
        <v>40</v>
      </c>
      <c r="J44" s="87" t="s">
        <v>41</v>
      </c>
      <c r="K44" s="88">
        <v>1</v>
      </c>
      <c r="L44" s="87" t="s">
        <v>29</v>
      </c>
      <c r="M44" s="87" t="s">
        <v>30</v>
      </c>
      <c r="N44" s="87" t="s">
        <v>31</v>
      </c>
      <c r="O44" s="87" t="s">
        <v>32</v>
      </c>
      <c r="P44" s="82">
        <v>2</v>
      </c>
      <c r="Q44" s="82">
        <v>2</v>
      </c>
      <c r="R44" s="81">
        <f t="shared" si="0"/>
        <v>1</v>
      </c>
      <c r="S44" s="81">
        <f t="shared" si="1"/>
        <v>1</v>
      </c>
      <c r="T44" s="80" t="str">
        <f t="shared" si="2"/>
        <v>SATISFACTORIO</v>
      </c>
      <c r="U44" s="284" t="s">
        <v>143</v>
      </c>
      <c r="V44" s="339" t="s">
        <v>882</v>
      </c>
    </row>
    <row r="45" spans="1:22" ht="409.5" customHeight="1" thickBot="1" thickTop="1">
      <c r="A45" s="498"/>
      <c r="B45" s="90">
        <v>14</v>
      </c>
      <c r="C45" s="476"/>
      <c r="D45" s="476"/>
      <c r="E45" s="492"/>
      <c r="F45" s="89" t="s">
        <v>42</v>
      </c>
      <c r="G45" s="89" t="s">
        <v>42</v>
      </c>
      <c r="H45" s="87" t="s">
        <v>140</v>
      </c>
      <c r="I45" s="476"/>
      <c r="J45" s="87" t="s">
        <v>43</v>
      </c>
      <c r="K45" s="88">
        <v>1</v>
      </c>
      <c r="L45" s="87" t="s">
        <v>29</v>
      </c>
      <c r="M45" s="87" t="s">
        <v>30</v>
      </c>
      <c r="N45" s="87" t="s">
        <v>31</v>
      </c>
      <c r="O45" s="87" t="s">
        <v>32</v>
      </c>
      <c r="P45" s="82">
        <v>2</v>
      </c>
      <c r="Q45" s="82">
        <v>2</v>
      </c>
      <c r="R45" s="81">
        <f t="shared" si="0"/>
        <v>1</v>
      </c>
      <c r="S45" s="81">
        <f t="shared" si="1"/>
        <v>1</v>
      </c>
      <c r="T45" s="80" t="str">
        <f t="shared" si="2"/>
        <v>SATISFACTORIO</v>
      </c>
      <c r="U45" s="284" t="s">
        <v>142</v>
      </c>
      <c r="V45" s="339" t="s">
        <v>883</v>
      </c>
    </row>
    <row r="46" spans="1:22" ht="409.5" customHeight="1" thickBot="1" thickTop="1">
      <c r="A46" s="499"/>
      <c r="B46" s="86">
        <v>15</v>
      </c>
      <c r="C46" s="494"/>
      <c r="D46" s="494"/>
      <c r="E46" s="493"/>
      <c r="F46" s="85" t="s">
        <v>141</v>
      </c>
      <c r="G46" s="85" t="s">
        <v>141</v>
      </c>
      <c r="H46" s="83" t="s">
        <v>140</v>
      </c>
      <c r="I46" s="494"/>
      <c r="J46" s="83" t="s">
        <v>44</v>
      </c>
      <c r="K46" s="84">
        <v>1</v>
      </c>
      <c r="L46" s="83" t="s">
        <v>29</v>
      </c>
      <c r="M46" s="83" t="s">
        <v>30</v>
      </c>
      <c r="N46" s="83" t="s">
        <v>31</v>
      </c>
      <c r="O46" s="83" t="s">
        <v>32</v>
      </c>
      <c r="P46" s="82" t="s">
        <v>124</v>
      </c>
      <c r="Q46" s="82" t="s">
        <v>124</v>
      </c>
      <c r="R46" s="82" t="s">
        <v>124</v>
      </c>
      <c r="S46" s="82" t="s">
        <v>124</v>
      </c>
      <c r="T46" s="82" t="s">
        <v>124</v>
      </c>
      <c r="U46" s="284" t="s">
        <v>139</v>
      </c>
      <c r="V46" s="82" t="s">
        <v>124</v>
      </c>
    </row>
    <row r="47" spans="1:22" ht="409.5" customHeight="1" thickBot="1" thickTop="1">
      <c r="A47" s="500" t="s">
        <v>250</v>
      </c>
      <c r="B47" s="118">
        <v>1</v>
      </c>
      <c r="C47" s="509" t="s">
        <v>164</v>
      </c>
      <c r="D47" s="509" t="s">
        <v>163</v>
      </c>
      <c r="E47" s="110" t="s">
        <v>249</v>
      </c>
      <c r="F47" s="110" t="s">
        <v>248</v>
      </c>
      <c r="G47" s="110" t="s">
        <v>248</v>
      </c>
      <c r="H47" s="112" t="s">
        <v>216</v>
      </c>
      <c r="I47" s="112" t="s">
        <v>247</v>
      </c>
      <c r="J47" s="112" t="s">
        <v>246</v>
      </c>
      <c r="K47" s="116">
        <v>1</v>
      </c>
      <c r="L47" s="112" t="s">
        <v>29</v>
      </c>
      <c r="M47" s="112" t="s">
        <v>30</v>
      </c>
      <c r="N47" s="112" t="s">
        <v>31</v>
      </c>
      <c r="O47" s="111" t="s">
        <v>32</v>
      </c>
      <c r="P47" s="102">
        <v>386</v>
      </c>
      <c r="Q47" s="102">
        <v>386</v>
      </c>
      <c r="R47" s="104">
        <f t="shared" si="0"/>
        <v>1</v>
      </c>
      <c r="S47" s="104">
        <f t="shared" si="1"/>
        <v>1</v>
      </c>
      <c r="T47" s="103" t="str">
        <f t="shared" si="2"/>
        <v>SATISFACTORIO</v>
      </c>
      <c r="U47" s="114" t="s">
        <v>746</v>
      </c>
      <c r="V47" s="333" t="s">
        <v>800</v>
      </c>
    </row>
    <row r="48" spans="1:22" ht="409.5" customHeight="1" thickBot="1" thickTop="1">
      <c r="A48" s="501"/>
      <c r="B48" s="115">
        <v>2</v>
      </c>
      <c r="C48" s="503"/>
      <c r="D48" s="503"/>
      <c r="E48" s="110" t="s">
        <v>245</v>
      </c>
      <c r="F48" s="110" t="s">
        <v>244</v>
      </c>
      <c r="G48" s="110" t="s">
        <v>244</v>
      </c>
      <c r="H48" s="112" t="s">
        <v>216</v>
      </c>
      <c r="I48" s="112" t="s">
        <v>243</v>
      </c>
      <c r="J48" s="112" t="s">
        <v>242</v>
      </c>
      <c r="K48" s="116">
        <v>1</v>
      </c>
      <c r="L48" s="112" t="s">
        <v>29</v>
      </c>
      <c r="M48" s="112" t="s">
        <v>30</v>
      </c>
      <c r="N48" s="112" t="s">
        <v>31</v>
      </c>
      <c r="O48" s="111" t="s">
        <v>32</v>
      </c>
      <c r="P48" s="102">
        <v>334</v>
      </c>
      <c r="Q48" s="102">
        <v>334</v>
      </c>
      <c r="R48" s="104">
        <f t="shared" si="0"/>
        <v>1</v>
      </c>
      <c r="S48" s="104">
        <f t="shared" si="1"/>
        <v>1</v>
      </c>
      <c r="T48" s="103" t="str">
        <f t="shared" si="2"/>
        <v>SATISFACTORIO</v>
      </c>
      <c r="U48" s="285" t="s">
        <v>241</v>
      </c>
      <c r="V48" s="334" t="s">
        <v>801</v>
      </c>
    </row>
    <row r="49" spans="1:22" ht="409.5" customHeight="1" thickBot="1" thickTop="1">
      <c r="A49" s="501"/>
      <c r="B49" s="115">
        <v>3</v>
      </c>
      <c r="C49" s="503"/>
      <c r="D49" s="503"/>
      <c r="E49" s="110" t="s">
        <v>240</v>
      </c>
      <c r="F49" s="110" t="s">
        <v>239</v>
      </c>
      <c r="G49" s="110" t="s">
        <v>239</v>
      </c>
      <c r="H49" s="112" t="s">
        <v>216</v>
      </c>
      <c r="I49" s="112" t="s">
        <v>238</v>
      </c>
      <c r="J49" s="112" t="s">
        <v>237</v>
      </c>
      <c r="K49" s="116">
        <v>1</v>
      </c>
      <c r="L49" s="112" t="s">
        <v>29</v>
      </c>
      <c r="M49" s="112" t="s">
        <v>30</v>
      </c>
      <c r="N49" s="112" t="s">
        <v>31</v>
      </c>
      <c r="O49" s="111" t="s">
        <v>32</v>
      </c>
      <c r="P49" s="102" t="s">
        <v>124</v>
      </c>
      <c r="Q49" s="102" t="s">
        <v>124</v>
      </c>
      <c r="R49" s="102" t="s">
        <v>124</v>
      </c>
      <c r="S49" s="102" t="s">
        <v>124</v>
      </c>
      <c r="T49" s="102" t="s">
        <v>124</v>
      </c>
      <c r="U49" s="285" t="s">
        <v>236</v>
      </c>
      <c r="V49" s="335" t="s">
        <v>124</v>
      </c>
    </row>
    <row r="50" spans="1:22" ht="409.5" customHeight="1" thickBot="1" thickTop="1">
      <c r="A50" s="501"/>
      <c r="B50" s="115">
        <v>4</v>
      </c>
      <c r="C50" s="503"/>
      <c r="D50" s="503"/>
      <c r="E50" s="110" t="s">
        <v>235</v>
      </c>
      <c r="F50" s="110" t="s">
        <v>234</v>
      </c>
      <c r="G50" s="110" t="s">
        <v>234</v>
      </c>
      <c r="H50" s="112" t="s">
        <v>216</v>
      </c>
      <c r="I50" s="112" t="s">
        <v>233</v>
      </c>
      <c r="J50" s="112" t="s">
        <v>232</v>
      </c>
      <c r="K50" s="116">
        <v>1</v>
      </c>
      <c r="L50" s="112" t="s">
        <v>29</v>
      </c>
      <c r="M50" s="112" t="s">
        <v>30</v>
      </c>
      <c r="N50" s="112" t="s">
        <v>31</v>
      </c>
      <c r="O50" s="111" t="s">
        <v>32</v>
      </c>
      <c r="P50" s="102">
        <v>30</v>
      </c>
      <c r="Q50" s="102">
        <v>30</v>
      </c>
      <c r="R50" s="104">
        <f t="shared" si="0"/>
        <v>1</v>
      </c>
      <c r="S50" s="104">
        <f t="shared" si="1"/>
        <v>1</v>
      </c>
      <c r="T50" s="103" t="str">
        <f t="shared" si="2"/>
        <v>SATISFACTORIO</v>
      </c>
      <c r="U50" s="285" t="s">
        <v>231</v>
      </c>
      <c r="V50" s="333" t="s">
        <v>802</v>
      </c>
    </row>
    <row r="51" spans="1:22" ht="409.5" customHeight="1" thickBot="1" thickTop="1">
      <c r="A51" s="501"/>
      <c r="B51" s="115">
        <v>5</v>
      </c>
      <c r="C51" s="117" t="s">
        <v>24</v>
      </c>
      <c r="D51" s="503" t="s">
        <v>230</v>
      </c>
      <c r="E51" s="110" t="s">
        <v>229</v>
      </c>
      <c r="F51" s="110" t="s">
        <v>228</v>
      </c>
      <c r="G51" s="110" t="s">
        <v>228</v>
      </c>
      <c r="H51" s="112" t="s">
        <v>216</v>
      </c>
      <c r="I51" s="112" t="s">
        <v>227</v>
      </c>
      <c r="J51" s="112" t="s">
        <v>226</v>
      </c>
      <c r="K51" s="116">
        <v>1</v>
      </c>
      <c r="L51" s="112" t="s">
        <v>29</v>
      </c>
      <c r="M51" s="112" t="s">
        <v>30</v>
      </c>
      <c r="N51" s="112" t="s">
        <v>31</v>
      </c>
      <c r="O51" s="111" t="s">
        <v>32</v>
      </c>
      <c r="P51" s="102">
        <v>140</v>
      </c>
      <c r="Q51" s="102">
        <v>140</v>
      </c>
      <c r="R51" s="104">
        <f t="shared" si="0"/>
        <v>1</v>
      </c>
      <c r="S51" s="104">
        <f t="shared" si="1"/>
        <v>1</v>
      </c>
      <c r="T51" s="103" t="str">
        <f t="shared" si="2"/>
        <v>SATISFACTORIO</v>
      </c>
      <c r="U51" s="285" t="s">
        <v>225</v>
      </c>
      <c r="V51" s="334" t="s">
        <v>803</v>
      </c>
    </row>
    <row r="52" spans="1:22" ht="409.5" customHeight="1" thickBot="1" thickTop="1">
      <c r="A52" s="501"/>
      <c r="B52" s="115">
        <v>6</v>
      </c>
      <c r="C52" s="112" t="s">
        <v>224</v>
      </c>
      <c r="D52" s="503"/>
      <c r="E52" s="110" t="s">
        <v>223</v>
      </c>
      <c r="F52" s="110" t="s">
        <v>222</v>
      </c>
      <c r="G52" s="110" t="s">
        <v>222</v>
      </c>
      <c r="H52" s="112" t="s">
        <v>221</v>
      </c>
      <c r="I52" s="112" t="s">
        <v>220</v>
      </c>
      <c r="J52" s="112" t="s">
        <v>219</v>
      </c>
      <c r="K52" s="113">
        <v>1</v>
      </c>
      <c r="L52" s="112" t="s">
        <v>29</v>
      </c>
      <c r="M52" s="112" t="s">
        <v>30</v>
      </c>
      <c r="N52" s="112" t="s">
        <v>31</v>
      </c>
      <c r="O52" s="111" t="s">
        <v>32</v>
      </c>
      <c r="P52" s="102">
        <v>85</v>
      </c>
      <c r="Q52" s="102">
        <v>85</v>
      </c>
      <c r="R52" s="104">
        <f t="shared" si="0"/>
        <v>1</v>
      </c>
      <c r="S52" s="104">
        <f t="shared" si="1"/>
        <v>1</v>
      </c>
      <c r="T52" s="103" t="str">
        <f t="shared" si="2"/>
        <v>SATISFACTORIO</v>
      </c>
      <c r="U52" s="114" t="s">
        <v>218</v>
      </c>
      <c r="V52" s="336" t="s">
        <v>804</v>
      </c>
    </row>
    <row r="53" spans="1:22" ht="409.5" customHeight="1" thickBot="1" thickTop="1">
      <c r="A53" s="501"/>
      <c r="B53" s="115">
        <v>7</v>
      </c>
      <c r="C53" s="507" t="s">
        <v>24</v>
      </c>
      <c r="D53" s="503"/>
      <c r="E53" s="110" t="s">
        <v>26</v>
      </c>
      <c r="F53" s="110" t="s">
        <v>27</v>
      </c>
      <c r="G53" s="110" t="s">
        <v>27</v>
      </c>
      <c r="H53" s="112" t="s">
        <v>216</v>
      </c>
      <c r="I53" s="112" t="s">
        <v>67</v>
      </c>
      <c r="J53" s="112" t="s">
        <v>28</v>
      </c>
      <c r="K53" s="113">
        <v>1</v>
      </c>
      <c r="L53" s="112" t="s">
        <v>29</v>
      </c>
      <c r="M53" s="112" t="s">
        <v>30</v>
      </c>
      <c r="N53" s="112" t="s">
        <v>31</v>
      </c>
      <c r="O53" s="111" t="s">
        <v>32</v>
      </c>
      <c r="P53" s="102">
        <v>7</v>
      </c>
      <c r="Q53" s="102">
        <v>7</v>
      </c>
      <c r="R53" s="104">
        <f t="shared" si="0"/>
        <v>1</v>
      </c>
      <c r="S53" s="104">
        <f t="shared" si="1"/>
        <v>1</v>
      </c>
      <c r="T53" s="103" t="str">
        <f t="shared" si="2"/>
        <v>SATISFACTORIO</v>
      </c>
      <c r="U53" s="114" t="s">
        <v>217</v>
      </c>
      <c r="V53" s="333" t="s">
        <v>805</v>
      </c>
    </row>
    <row r="54" spans="1:22" ht="409.5" customHeight="1" thickBot="1" thickTop="1">
      <c r="A54" s="501"/>
      <c r="B54" s="115">
        <v>8</v>
      </c>
      <c r="C54" s="508"/>
      <c r="D54" s="503"/>
      <c r="E54" s="110" t="s">
        <v>34</v>
      </c>
      <c r="F54" s="110" t="s">
        <v>35</v>
      </c>
      <c r="G54" s="110" t="s">
        <v>35</v>
      </c>
      <c r="H54" s="112" t="s">
        <v>216</v>
      </c>
      <c r="I54" s="112" t="s">
        <v>36</v>
      </c>
      <c r="J54" s="112" t="s">
        <v>68</v>
      </c>
      <c r="K54" s="113">
        <v>1</v>
      </c>
      <c r="L54" s="112" t="s">
        <v>29</v>
      </c>
      <c r="M54" s="112" t="s">
        <v>30</v>
      </c>
      <c r="N54" s="112" t="s">
        <v>31</v>
      </c>
      <c r="O54" s="111" t="s">
        <v>32</v>
      </c>
      <c r="P54" s="102" t="s">
        <v>124</v>
      </c>
      <c r="Q54" s="102" t="s">
        <v>124</v>
      </c>
      <c r="R54" s="102" t="s">
        <v>124</v>
      </c>
      <c r="S54" s="102" t="s">
        <v>124</v>
      </c>
      <c r="T54" s="102" t="s">
        <v>124</v>
      </c>
      <c r="U54" s="114" t="s">
        <v>215</v>
      </c>
      <c r="V54" s="335" t="s">
        <v>124</v>
      </c>
    </row>
    <row r="55" spans="1:22" ht="409.5" customHeight="1" thickBot="1" thickTop="1">
      <c r="A55" s="501"/>
      <c r="B55" s="115">
        <v>9</v>
      </c>
      <c r="C55" s="112" t="s">
        <v>33</v>
      </c>
      <c r="D55" s="503"/>
      <c r="E55" s="110" t="s">
        <v>214</v>
      </c>
      <c r="F55" s="110" t="s">
        <v>213</v>
      </c>
      <c r="G55" s="112"/>
      <c r="H55" s="112" t="s">
        <v>212</v>
      </c>
      <c r="I55" s="112" t="s">
        <v>211</v>
      </c>
      <c r="J55" s="112" t="s">
        <v>210</v>
      </c>
      <c r="K55" s="116">
        <v>1</v>
      </c>
      <c r="L55" s="112" t="s">
        <v>29</v>
      </c>
      <c r="M55" s="112" t="s">
        <v>30</v>
      </c>
      <c r="N55" s="112" t="s">
        <v>31</v>
      </c>
      <c r="O55" s="111" t="s">
        <v>32</v>
      </c>
      <c r="P55" s="102">
        <v>1</v>
      </c>
      <c r="Q55" s="102">
        <v>1</v>
      </c>
      <c r="R55" s="104">
        <f t="shared" si="0"/>
        <v>1</v>
      </c>
      <c r="S55" s="104">
        <f t="shared" si="1"/>
        <v>1</v>
      </c>
      <c r="T55" s="103" t="str">
        <f t="shared" si="2"/>
        <v>SATISFACTORIO</v>
      </c>
      <c r="U55" s="114" t="s">
        <v>209</v>
      </c>
      <c r="V55" s="336" t="s">
        <v>806</v>
      </c>
    </row>
    <row r="56" spans="1:22" ht="409.5" customHeight="1" thickBot="1" thickTop="1">
      <c r="A56" s="501"/>
      <c r="B56" s="115">
        <v>10</v>
      </c>
      <c r="C56" s="503" t="s">
        <v>24</v>
      </c>
      <c r="D56" s="503"/>
      <c r="E56" s="505" t="s">
        <v>37</v>
      </c>
      <c r="F56" s="110" t="s">
        <v>38</v>
      </c>
      <c r="G56" s="110" t="s">
        <v>39</v>
      </c>
      <c r="H56" s="112" t="s">
        <v>206</v>
      </c>
      <c r="I56" s="503" t="s">
        <v>40</v>
      </c>
      <c r="J56" s="112" t="s">
        <v>41</v>
      </c>
      <c r="K56" s="113">
        <v>1</v>
      </c>
      <c r="L56" s="112" t="s">
        <v>29</v>
      </c>
      <c r="M56" s="112" t="s">
        <v>30</v>
      </c>
      <c r="N56" s="112" t="s">
        <v>31</v>
      </c>
      <c r="O56" s="111" t="s">
        <v>32</v>
      </c>
      <c r="P56" s="102">
        <v>1</v>
      </c>
      <c r="Q56" s="102">
        <v>1</v>
      </c>
      <c r="R56" s="104">
        <f t="shared" si="0"/>
        <v>1</v>
      </c>
      <c r="S56" s="104">
        <f t="shared" si="1"/>
        <v>1</v>
      </c>
      <c r="T56" s="103" t="str">
        <f t="shared" si="2"/>
        <v>SATISFACTORIO</v>
      </c>
      <c r="U56" s="114" t="s">
        <v>208</v>
      </c>
      <c r="V56" s="336" t="s">
        <v>807</v>
      </c>
    </row>
    <row r="57" spans="1:22" ht="409.5" customHeight="1" thickBot="1" thickTop="1">
      <c r="A57" s="501"/>
      <c r="B57" s="115">
        <v>11</v>
      </c>
      <c r="C57" s="503"/>
      <c r="D57" s="503"/>
      <c r="E57" s="505"/>
      <c r="F57" s="110" t="s">
        <v>42</v>
      </c>
      <c r="G57" s="110" t="s">
        <v>42</v>
      </c>
      <c r="H57" s="112" t="s">
        <v>206</v>
      </c>
      <c r="I57" s="503"/>
      <c r="J57" s="112" t="s">
        <v>43</v>
      </c>
      <c r="K57" s="113">
        <v>1</v>
      </c>
      <c r="L57" s="112" t="s">
        <v>29</v>
      </c>
      <c r="M57" s="112" t="s">
        <v>30</v>
      </c>
      <c r="N57" s="112" t="s">
        <v>31</v>
      </c>
      <c r="O57" s="111" t="s">
        <v>32</v>
      </c>
      <c r="P57" s="102">
        <v>1</v>
      </c>
      <c r="Q57" s="102">
        <v>1</v>
      </c>
      <c r="R57" s="104">
        <f t="shared" si="0"/>
        <v>1</v>
      </c>
      <c r="S57" s="104">
        <f t="shared" si="1"/>
        <v>1</v>
      </c>
      <c r="T57" s="103" t="str">
        <f t="shared" si="2"/>
        <v>SATISFACTORIO</v>
      </c>
      <c r="U57" s="114" t="s">
        <v>207</v>
      </c>
      <c r="V57" s="336" t="s">
        <v>808</v>
      </c>
    </row>
    <row r="58" spans="1:22" ht="409.5" customHeight="1" thickBot="1" thickTop="1">
      <c r="A58" s="502"/>
      <c r="B58" s="109">
        <v>12</v>
      </c>
      <c r="C58" s="504"/>
      <c r="D58" s="504"/>
      <c r="E58" s="506"/>
      <c r="F58" s="108" t="s">
        <v>141</v>
      </c>
      <c r="G58" s="108" t="s">
        <v>141</v>
      </c>
      <c r="H58" s="106" t="s">
        <v>206</v>
      </c>
      <c r="I58" s="504"/>
      <c r="J58" s="106" t="s">
        <v>44</v>
      </c>
      <c r="K58" s="107">
        <v>1</v>
      </c>
      <c r="L58" s="106" t="s">
        <v>29</v>
      </c>
      <c r="M58" s="106" t="s">
        <v>30</v>
      </c>
      <c r="N58" s="106" t="s">
        <v>31</v>
      </c>
      <c r="O58" s="105" t="s">
        <v>32</v>
      </c>
      <c r="P58" s="102" t="s">
        <v>124</v>
      </c>
      <c r="Q58" s="102" t="s">
        <v>124</v>
      </c>
      <c r="R58" s="102" t="s">
        <v>124</v>
      </c>
      <c r="S58" s="102" t="s">
        <v>124</v>
      </c>
      <c r="T58" s="102" t="s">
        <v>124</v>
      </c>
      <c r="U58" s="331" t="s">
        <v>124</v>
      </c>
      <c r="V58" s="337" t="s">
        <v>124</v>
      </c>
    </row>
    <row r="59" spans="1:22" ht="295.5" customHeight="1" thickBot="1" thickTop="1">
      <c r="A59" s="510" t="s">
        <v>251</v>
      </c>
      <c r="B59" s="119">
        <v>1</v>
      </c>
      <c r="C59" s="351" t="s">
        <v>24</v>
      </c>
      <c r="D59" s="351" t="s">
        <v>25</v>
      </c>
      <c r="E59" s="120" t="s">
        <v>252</v>
      </c>
      <c r="F59" s="120" t="s">
        <v>253</v>
      </c>
      <c r="G59" s="120" t="s">
        <v>253</v>
      </c>
      <c r="H59" s="121" t="s">
        <v>254</v>
      </c>
      <c r="I59" s="121" t="s">
        <v>255</v>
      </c>
      <c r="J59" s="121" t="s">
        <v>256</v>
      </c>
      <c r="K59" s="122">
        <v>1</v>
      </c>
      <c r="L59" s="121" t="s">
        <v>29</v>
      </c>
      <c r="M59" s="121" t="s">
        <v>30</v>
      </c>
      <c r="N59" s="121" t="s">
        <v>31</v>
      </c>
      <c r="O59" s="123" t="s">
        <v>32</v>
      </c>
      <c r="P59" s="82">
        <v>75</v>
      </c>
      <c r="Q59" s="82">
        <v>75</v>
      </c>
      <c r="R59" s="81">
        <f t="shared" si="0"/>
        <v>1</v>
      </c>
      <c r="S59" s="81">
        <f t="shared" si="1"/>
        <v>1</v>
      </c>
      <c r="T59" s="80" t="str">
        <f t="shared" si="2"/>
        <v>SATISFACTORIO</v>
      </c>
      <c r="U59" s="286" t="s">
        <v>257</v>
      </c>
      <c r="V59" s="79" t="s">
        <v>884</v>
      </c>
    </row>
    <row r="60" spans="1:22" ht="295.5" customHeight="1" thickBot="1" thickTop="1">
      <c r="A60" s="511"/>
      <c r="B60" s="124">
        <v>2</v>
      </c>
      <c r="C60" s="512"/>
      <c r="D60" s="512"/>
      <c r="E60" s="125" t="s">
        <v>258</v>
      </c>
      <c r="F60" s="125" t="s">
        <v>259</v>
      </c>
      <c r="G60" s="125" t="s">
        <v>260</v>
      </c>
      <c r="H60" s="126" t="s">
        <v>261</v>
      </c>
      <c r="I60" s="126" t="s">
        <v>262</v>
      </c>
      <c r="J60" s="126" t="s">
        <v>263</v>
      </c>
      <c r="K60" s="127">
        <v>1</v>
      </c>
      <c r="L60" s="126" t="s">
        <v>29</v>
      </c>
      <c r="M60" s="126" t="s">
        <v>30</v>
      </c>
      <c r="N60" s="126" t="s">
        <v>31</v>
      </c>
      <c r="O60" s="128" t="s">
        <v>32</v>
      </c>
      <c r="P60" s="82">
        <v>1</v>
      </c>
      <c r="Q60" s="82">
        <v>1</v>
      </c>
      <c r="R60" s="81">
        <f t="shared" si="0"/>
        <v>1</v>
      </c>
      <c r="S60" s="81">
        <f t="shared" si="1"/>
        <v>1</v>
      </c>
      <c r="T60" s="80" t="str">
        <f t="shared" si="2"/>
        <v>SATISFACTORIO</v>
      </c>
      <c r="U60" s="287" t="s">
        <v>264</v>
      </c>
      <c r="V60" s="79" t="s">
        <v>885</v>
      </c>
    </row>
    <row r="61" spans="1:22" ht="409.5" customHeight="1" thickBot="1" thickTop="1">
      <c r="A61" s="511"/>
      <c r="B61" s="124">
        <v>3</v>
      </c>
      <c r="C61" s="512"/>
      <c r="D61" s="512"/>
      <c r="E61" s="125" t="s">
        <v>265</v>
      </c>
      <c r="F61" s="125"/>
      <c r="G61" s="125" t="s">
        <v>266</v>
      </c>
      <c r="H61" s="126" t="s">
        <v>267</v>
      </c>
      <c r="I61" s="126" t="s">
        <v>268</v>
      </c>
      <c r="J61" s="126" t="s">
        <v>269</v>
      </c>
      <c r="K61" s="127">
        <v>1</v>
      </c>
      <c r="L61" s="126" t="s">
        <v>29</v>
      </c>
      <c r="M61" s="126" t="s">
        <v>30</v>
      </c>
      <c r="N61" s="126" t="s">
        <v>31</v>
      </c>
      <c r="O61" s="128" t="s">
        <v>32</v>
      </c>
      <c r="P61" s="82">
        <v>26</v>
      </c>
      <c r="Q61" s="82">
        <v>26</v>
      </c>
      <c r="R61" s="81">
        <f t="shared" si="0"/>
        <v>1</v>
      </c>
      <c r="S61" s="81">
        <f t="shared" si="1"/>
        <v>1</v>
      </c>
      <c r="T61" s="80" t="str">
        <f t="shared" si="2"/>
        <v>SATISFACTORIO</v>
      </c>
      <c r="U61" s="287" t="s">
        <v>967</v>
      </c>
      <c r="V61" s="79" t="s">
        <v>886</v>
      </c>
    </row>
    <row r="62" spans="1:22" ht="269.25" customHeight="1" thickBot="1" thickTop="1">
      <c r="A62" s="511"/>
      <c r="B62" s="129">
        <v>4</v>
      </c>
      <c r="C62" s="352"/>
      <c r="D62" s="352"/>
      <c r="E62" s="125" t="s">
        <v>270</v>
      </c>
      <c r="F62" s="130" t="s">
        <v>271</v>
      </c>
      <c r="G62" s="130" t="s">
        <v>271</v>
      </c>
      <c r="H62" s="131" t="s">
        <v>272</v>
      </c>
      <c r="I62" s="131" t="s">
        <v>273</v>
      </c>
      <c r="J62" s="131" t="s">
        <v>274</v>
      </c>
      <c r="K62" s="127">
        <v>1</v>
      </c>
      <c r="L62" s="126" t="s">
        <v>29</v>
      </c>
      <c r="M62" s="126" t="s">
        <v>30</v>
      </c>
      <c r="N62" s="126" t="s">
        <v>31</v>
      </c>
      <c r="O62" s="128" t="s">
        <v>32</v>
      </c>
      <c r="P62" s="82">
        <v>200</v>
      </c>
      <c r="Q62" s="82">
        <v>200</v>
      </c>
      <c r="R62" s="81">
        <f t="shared" si="0"/>
        <v>1</v>
      </c>
      <c r="S62" s="81">
        <f t="shared" si="1"/>
        <v>1</v>
      </c>
      <c r="T62" s="80" t="str">
        <f t="shared" si="2"/>
        <v>SATISFACTORIO</v>
      </c>
      <c r="U62" s="287" t="s">
        <v>275</v>
      </c>
      <c r="V62" s="79" t="s">
        <v>887</v>
      </c>
    </row>
    <row r="63" spans="1:22" ht="252.75" customHeight="1" thickBot="1" thickTop="1">
      <c r="A63" s="511"/>
      <c r="B63" s="129">
        <v>5</v>
      </c>
      <c r="C63" s="126" t="s">
        <v>224</v>
      </c>
      <c r="D63" s="126" t="s">
        <v>163</v>
      </c>
      <c r="E63" s="125" t="s">
        <v>276</v>
      </c>
      <c r="F63" s="125" t="s">
        <v>277</v>
      </c>
      <c r="G63" s="125" t="s">
        <v>277</v>
      </c>
      <c r="H63" s="126" t="s">
        <v>212</v>
      </c>
      <c r="I63" s="126" t="s">
        <v>220</v>
      </c>
      <c r="J63" s="126" t="s">
        <v>219</v>
      </c>
      <c r="K63" s="127">
        <v>1</v>
      </c>
      <c r="L63" s="126" t="s">
        <v>29</v>
      </c>
      <c r="M63" s="126" t="s">
        <v>30</v>
      </c>
      <c r="N63" s="126" t="s">
        <v>31</v>
      </c>
      <c r="O63" s="128" t="s">
        <v>32</v>
      </c>
      <c r="P63" s="82">
        <v>5</v>
      </c>
      <c r="Q63" s="82">
        <v>5</v>
      </c>
      <c r="R63" s="81">
        <f t="shared" si="0"/>
        <v>1</v>
      </c>
      <c r="S63" s="81">
        <f t="shared" si="1"/>
        <v>1</v>
      </c>
      <c r="T63" s="80" t="str">
        <f t="shared" si="2"/>
        <v>SATISFACTORIO</v>
      </c>
      <c r="U63" s="287" t="s">
        <v>278</v>
      </c>
      <c r="V63" s="79" t="s">
        <v>888</v>
      </c>
    </row>
    <row r="64" spans="1:22" ht="298.5" customHeight="1" thickBot="1" thickTop="1">
      <c r="A64" s="511"/>
      <c r="B64" s="124">
        <v>6</v>
      </c>
      <c r="C64" s="512"/>
      <c r="D64" s="514"/>
      <c r="E64" s="132" t="s">
        <v>279</v>
      </c>
      <c r="F64" s="132" t="s">
        <v>280</v>
      </c>
      <c r="G64" s="132" t="s">
        <v>280</v>
      </c>
      <c r="H64" s="133" t="s">
        <v>281</v>
      </c>
      <c r="I64" s="133" t="s">
        <v>45</v>
      </c>
      <c r="J64" s="133" t="s">
        <v>46</v>
      </c>
      <c r="K64" s="134">
        <v>1</v>
      </c>
      <c r="L64" s="133" t="s">
        <v>29</v>
      </c>
      <c r="M64" s="133" t="s">
        <v>30</v>
      </c>
      <c r="N64" s="133" t="s">
        <v>31</v>
      </c>
      <c r="O64" s="135" t="s">
        <v>32</v>
      </c>
      <c r="P64" s="82">
        <v>1</v>
      </c>
      <c r="Q64" s="82">
        <v>1</v>
      </c>
      <c r="R64" s="81">
        <f t="shared" si="0"/>
        <v>1</v>
      </c>
      <c r="S64" s="81">
        <f t="shared" si="1"/>
        <v>1</v>
      </c>
      <c r="T64" s="80" t="str">
        <f t="shared" si="2"/>
        <v>SATISFACTORIO</v>
      </c>
      <c r="U64" s="288" t="s">
        <v>282</v>
      </c>
      <c r="V64" s="79" t="s">
        <v>889</v>
      </c>
    </row>
    <row r="65" spans="1:22" ht="298.5" customHeight="1" thickTop="1">
      <c r="A65" s="511"/>
      <c r="B65" s="124"/>
      <c r="C65" s="512"/>
      <c r="D65" s="512"/>
      <c r="E65" s="351" t="s">
        <v>26</v>
      </c>
      <c r="F65" s="351" t="s">
        <v>27</v>
      </c>
      <c r="G65" s="351" t="s">
        <v>27</v>
      </c>
      <c r="H65" s="351" t="s">
        <v>283</v>
      </c>
      <c r="I65" s="351" t="s">
        <v>67</v>
      </c>
      <c r="J65" s="351" t="s">
        <v>28</v>
      </c>
      <c r="K65" s="353">
        <v>1</v>
      </c>
      <c r="L65" s="351" t="s">
        <v>29</v>
      </c>
      <c r="M65" s="351" t="s">
        <v>30</v>
      </c>
      <c r="N65" s="351" t="s">
        <v>31</v>
      </c>
      <c r="O65" s="365" t="s">
        <v>32</v>
      </c>
      <c r="P65" s="363">
        <v>1.7</v>
      </c>
      <c r="Q65" s="363">
        <v>4</v>
      </c>
      <c r="R65" s="361" t="s">
        <v>124</v>
      </c>
      <c r="S65" s="361" t="s">
        <v>124</v>
      </c>
      <c r="T65" s="359" t="s">
        <v>906</v>
      </c>
      <c r="U65" s="359" t="s">
        <v>284</v>
      </c>
      <c r="V65" s="357" t="s">
        <v>968</v>
      </c>
    </row>
    <row r="66" spans="1:22" ht="409.5" customHeight="1" thickBot="1">
      <c r="A66" s="511"/>
      <c r="B66" s="124">
        <v>7</v>
      </c>
      <c r="C66" s="512"/>
      <c r="D66" s="512"/>
      <c r="E66" s="352"/>
      <c r="F66" s="352"/>
      <c r="G66" s="352"/>
      <c r="H66" s="352"/>
      <c r="I66" s="352"/>
      <c r="J66" s="352"/>
      <c r="K66" s="354"/>
      <c r="L66" s="352"/>
      <c r="M66" s="352"/>
      <c r="N66" s="352"/>
      <c r="O66" s="366"/>
      <c r="P66" s="364"/>
      <c r="Q66" s="364"/>
      <c r="R66" s="362"/>
      <c r="S66" s="362"/>
      <c r="T66" s="360"/>
      <c r="U66" s="360"/>
      <c r="V66" s="358"/>
    </row>
    <row r="67" spans="1:22" ht="409.5" customHeight="1" thickBot="1" thickTop="1">
      <c r="A67" s="511"/>
      <c r="B67" s="124">
        <v>8</v>
      </c>
      <c r="C67" s="512"/>
      <c r="D67" s="352"/>
      <c r="E67" s="125" t="s">
        <v>34</v>
      </c>
      <c r="F67" s="125" t="s">
        <v>35</v>
      </c>
      <c r="G67" s="125" t="s">
        <v>35</v>
      </c>
      <c r="H67" s="126" t="s">
        <v>283</v>
      </c>
      <c r="I67" s="126" t="s">
        <v>36</v>
      </c>
      <c r="J67" s="126" t="s">
        <v>68</v>
      </c>
      <c r="K67" s="127">
        <v>1</v>
      </c>
      <c r="L67" s="126" t="s">
        <v>29</v>
      </c>
      <c r="M67" s="126" t="s">
        <v>30</v>
      </c>
      <c r="N67" s="126" t="s">
        <v>31</v>
      </c>
      <c r="O67" s="128" t="s">
        <v>32</v>
      </c>
      <c r="P67" s="82">
        <v>5</v>
      </c>
      <c r="Q67" s="82">
        <v>5</v>
      </c>
      <c r="R67" s="81">
        <f t="shared" si="0"/>
        <v>1</v>
      </c>
      <c r="S67" s="81">
        <f t="shared" si="1"/>
        <v>1</v>
      </c>
      <c r="T67" s="80" t="str">
        <f t="shared" si="2"/>
        <v>SATISFACTORIO</v>
      </c>
      <c r="U67" s="287" t="s">
        <v>285</v>
      </c>
      <c r="V67" s="79" t="s">
        <v>890</v>
      </c>
    </row>
    <row r="68" spans="1:22" ht="409.5" customHeight="1" thickBot="1" thickTop="1">
      <c r="A68" s="511"/>
      <c r="B68" s="124">
        <v>9</v>
      </c>
      <c r="C68" s="512"/>
      <c r="D68" s="513" t="s">
        <v>144</v>
      </c>
      <c r="E68" s="526" t="s">
        <v>37</v>
      </c>
      <c r="F68" s="125" t="s">
        <v>47</v>
      </c>
      <c r="G68" s="125" t="s">
        <v>39</v>
      </c>
      <c r="H68" s="126" t="s">
        <v>286</v>
      </c>
      <c r="I68" s="513" t="s">
        <v>40</v>
      </c>
      <c r="J68" s="126" t="s">
        <v>41</v>
      </c>
      <c r="K68" s="127">
        <v>1</v>
      </c>
      <c r="L68" s="126" t="s">
        <v>29</v>
      </c>
      <c r="M68" s="126" t="s">
        <v>30</v>
      </c>
      <c r="N68" s="126" t="s">
        <v>31</v>
      </c>
      <c r="O68" s="128" t="s">
        <v>32</v>
      </c>
      <c r="P68" s="82">
        <v>2</v>
      </c>
      <c r="Q68" s="82">
        <v>2</v>
      </c>
      <c r="R68" s="81">
        <f t="shared" si="0"/>
        <v>1</v>
      </c>
      <c r="S68" s="81">
        <f t="shared" si="1"/>
        <v>1</v>
      </c>
      <c r="T68" s="80" t="str">
        <f t="shared" si="2"/>
        <v>SATISFACTORIO</v>
      </c>
      <c r="U68" s="287"/>
      <c r="V68" s="79" t="s">
        <v>891</v>
      </c>
    </row>
    <row r="69" spans="1:22" ht="409.5" customHeight="1" thickBot="1" thickTop="1">
      <c r="A69" s="511"/>
      <c r="B69" s="124">
        <v>10</v>
      </c>
      <c r="C69" s="512"/>
      <c r="D69" s="513"/>
      <c r="E69" s="526"/>
      <c r="F69" s="125" t="s">
        <v>48</v>
      </c>
      <c r="G69" s="125" t="s">
        <v>49</v>
      </c>
      <c r="H69" s="126" t="s">
        <v>286</v>
      </c>
      <c r="I69" s="513"/>
      <c r="J69" s="126" t="s">
        <v>287</v>
      </c>
      <c r="K69" s="127">
        <v>1</v>
      </c>
      <c r="L69" s="126" t="s">
        <v>29</v>
      </c>
      <c r="M69" s="126" t="s">
        <v>30</v>
      </c>
      <c r="N69" s="126" t="s">
        <v>31</v>
      </c>
      <c r="O69" s="128" t="s">
        <v>32</v>
      </c>
      <c r="P69" s="82">
        <v>2</v>
      </c>
      <c r="Q69" s="82">
        <v>2</v>
      </c>
      <c r="R69" s="81">
        <f t="shared" si="0"/>
        <v>1</v>
      </c>
      <c r="S69" s="81">
        <f t="shared" si="1"/>
        <v>1</v>
      </c>
      <c r="T69" s="80" t="str">
        <f t="shared" si="2"/>
        <v>SATISFACTORIO</v>
      </c>
      <c r="U69" s="284"/>
      <c r="V69" s="79" t="s">
        <v>892</v>
      </c>
    </row>
    <row r="70" spans="1:22" ht="409.5" customHeight="1" thickBot="1" thickTop="1">
      <c r="A70" s="511"/>
      <c r="B70" s="124">
        <v>11</v>
      </c>
      <c r="C70" s="352"/>
      <c r="D70" s="513"/>
      <c r="E70" s="526"/>
      <c r="F70" s="125" t="s">
        <v>50</v>
      </c>
      <c r="G70" s="125" t="s">
        <v>288</v>
      </c>
      <c r="H70" s="126" t="s">
        <v>286</v>
      </c>
      <c r="I70" s="513"/>
      <c r="J70" s="126" t="s">
        <v>289</v>
      </c>
      <c r="K70" s="127">
        <v>1</v>
      </c>
      <c r="L70" s="126" t="s">
        <v>29</v>
      </c>
      <c r="M70" s="126" t="s">
        <v>30</v>
      </c>
      <c r="N70" s="126" t="s">
        <v>31</v>
      </c>
      <c r="O70" s="128" t="s">
        <v>32</v>
      </c>
      <c r="P70" s="82" t="s">
        <v>124</v>
      </c>
      <c r="Q70" s="82" t="s">
        <v>124</v>
      </c>
      <c r="R70" s="82" t="s">
        <v>124</v>
      </c>
      <c r="S70" s="82" t="s">
        <v>124</v>
      </c>
      <c r="T70" s="82" t="s">
        <v>124</v>
      </c>
      <c r="U70" s="136" t="s">
        <v>290</v>
      </c>
      <c r="V70" s="82" t="s">
        <v>124</v>
      </c>
    </row>
    <row r="71" spans="1:22" ht="409.5" customHeight="1" thickBot="1" thickTop="1">
      <c r="A71" s="527" t="s">
        <v>291</v>
      </c>
      <c r="B71" s="137">
        <v>1</v>
      </c>
      <c r="C71" s="530" t="s">
        <v>24</v>
      </c>
      <c r="D71" s="530" t="s">
        <v>25</v>
      </c>
      <c r="E71" s="138" t="s">
        <v>292</v>
      </c>
      <c r="F71" s="138" t="s">
        <v>293</v>
      </c>
      <c r="G71" s="138" t="s">
        <v>294</v>
      </c>
      <c r="H71" s="139" t="s">
        <v>153</v>
      </c>
      <c r="I71" s="139" t="s">
        <v>295</v>
      </c>
      <c r="J71" s="139" t="s">
        <v>296</v>
      </c>
      <c r="K71" s="140">
        <v>1</v>
      </c>
      <c r="L71" s="139" t="s">
        <v>29</v>
      </c>
      <c r="M71" s="139" t="s">
        <v>30</v>
      </c>
      <c r="N71" s="139" t="s">
        <v>31</v>
      </c>
      <c r="O71" s="139" t="s">
        <v>32</v>
      </c>
      <c r="P71" s="141">
        <v>1</v>
      </c>
      <c r="Q71" s="141">
        <v>1</v>
      </c>
      <c r="R71" s="142">
        <f t="shared" si="0"/>
        <v>1</v>
      </c>
      <c r="S71" s="142">
        <f t="shared" si="1"/>
        <v>1</v>
      </c>
      <c r="T71" s="143" t="str">
        <f t="shared" si="2"/>
        <v>SATISFACTORIO</v>
      </c>
      <c r="U71" s="289" t="s">
        <v>297</v>
      </c>
      <c r="V71" s="144" t="s">
        <v>893</v>
      </c>
    </row>
    <row r="72" spans="1:22" ht="409.5" customHeight="1" thickBot="1" thickTop="1">
      <c r="A72" s="528"/>
      <c r="B72" s="145">
        <v>2</v>
      </c>
      <c r="C72" s="531"/>
      <c r="D72" s="531"/>
      <c r="E72" s="146" t="s">
        <v>298</v>
      </c>
      <c r="F72" s="146" t="s">
        <v>299</v>
      </c>
      <c r="G72" s="146" t="s">
        <v>300</v>
      </c>
      <c r="H72" s="147" t="s">
        <v>153</v>
      </c>
      <c r="I72" s="147" t="s">
        <v>301</v>
      </c>
      <c r="J72" s="147" t="s">
        <v>296</v>
      </c>
      <c r="K72" s="148">
        <v>1</v>
      </c>
      <c r="L72" s="147" t="s">
        <v>29</v>
      </c>
      <c r="M72" s="147" t="s">
        <v>30</v>
      </c>
      <c r="N72" s="147" t="s">
        <v>31</v>
      </c>
      <c r="O72" s="147" t="s">
        <v>32</v>
      </c>
      <c r="P72" s="141">
        <v>1</v>
      </c>
      <c r="Q72" s="141">
        <v>1</v>
      </c>
      <c r="R72" s="142">
        <f t="shared" si="0"/>
        <v>1</v>
      </c>
      <c r="S72" s="142">
        <f t="shared" si="1"/>
        <v>1</v>
      </c>
      <c r="T72" s="143" t="str">
        <f t="shared" si="2"/>
        <v>SATISFACTORIO</v>
      </c>
      <c r="U72" s="289" t="s">
        <v>302</v>
      </c>
      <c r="V72" s="144" t="s">
        <v>894</v>
      </c>
    </row>
    <row r="73" spans="1:22" ht="409.5" customHeight="1" thickBot="1" thickTop="1">
      <c r="A73" s="528"/>
      <c r="B73" s="145">
        <v>3</v>
      </c>
      <c r="C73" s="531"/>
      <c r="D73" s="531"/>
      <c r="E73" s="146" t="s">
        <v>303</v>
      </c>
      <c r="F73" s="146" t="s">
        <v>304</v>
      </c>
      <c r="G73" s="146" t="s">
        <v>304</v>
      </c>
      <c r="H73" s="147" t="s">
        <v>305</v>
      </c>
      <c r="I73" s="147" t="s">
        <v>306</v>
      </c>
      <c r="J73" s="147" t="s">
        <v>307</v>
      </c>
      <c r="K73" s="148">
        <v>1</v>
      </c>
      <c r="L73" s="147" t="s">
        <v>29</v>
      </c>
      <c r="M73" s="147" t="s">
        <v>30</v>
      </c>
      <c r="N73" s="147" t="s">
        <v>31</v>
      </c>
      <c r="O73" s="147" t="s">
        <v>32</v>
      </c>
      <c r="P73" s="141">
        <v>37</v>
      </c>
      <c r="Q73" s="141">
        <v>37</v>
      </c>
      <c r="R73" s="142">
        <f t="shared" si="0"/>
        <v>1</v>
      </c>
      <c r="S73" s="142">
        <f t="shared" si="1"/>
        <v>1</v>
      </c>
      <c r="T73" s="143" t="str">
        <f t="shared" si="2"/>
        <v>SATISFACTORIO</v>
      </c>
      <c r="U73" s="289" t="s">
        <v>308</v>
      </c>
      <c r="V73" s="144" t="s">
        <v>895</v>
      </c>
    </row>
    <row r="74" spans="1:22" ht="409.5" customHeight="1" thickBot="1" thickTop="1">
      <c r="A74" s="528"/>
      <c r="B74" s="145">
        <v>4</v>
      </c>
      <c r="C74" s="531"/>
      <c r="D74" s="531"/>
      <c r="E74" s="146" t="s">
        <v>309</v>
      </c>
      <c r="F74" s="146" t="s">
        <v>310</v>
      </c>
      <c r="G74" s="146" t="s">
        <v>304</v>
      </c>
      <c r="H74" s="147" t="s">
        <v>305</v>
      </c>
      <c r="I74" s="147" t="s">
        <v>311</v>
      </c>
      <c r="J74" s="147" t="s">
        <v>312</v>
      </c>
      <c r="K74" s="148">
        <v>1</v>
      </c>
      <c r="L74" s="147" t="s">
        <v>29</v>
      </c>
      <c r="M74" s="147" t="s">
        <v>30</v>
      </c>
      <c r="N74" s="147" t="s">
        <v>31</v>
      </c>
      <c r="O74" s="147" t="s">
        <v>32</v>
      </c>
      <c r="P74" s="141">
        <v>31</v>
      </c>
      <c r="Q74" s="141">
        <v>31</v>
      </c>
      <c r="R74" s="142">
        <f t="shared" si="0"/>
        <v>1</v>
      </c>
      <c r="S74" s="142">
        <f t="shared" si="1"/>
        <v>1</v>
      </c>
      <c r="T74" s="143" t="str">
        <f t="shared" si="2"/>
        <v>SATISFACTORIO</v>
      </c>
      <c r="U74" s="289" t="s">
        <v>313</v>
      </c>
      <c r="V74" s="344" t="s">
        <v>896</v>
      </c>
    </row>
    <row r="75" spans="1:22" ht="409.5" customHeight="1" thickBot="1" thickTop="1">
      <c r="A75" s="528"/>
      <c r="B75" s="145">
        <v>5</v>
      </c>
      <c r="C75" s="531"/>
      <c r="D75" s="531"/>
      <c r="E75" s="146" t="s">
        <v>314</v>
      </c>
      <c r="F75" s="146" t="s">
        <v>315</v>
      </c>
      <c r="G75" s="146" t="s">
        <v>316</v>
      </c>
      <c r="H75" s="147" t="s">
        <v>153</v>
      </c>
      <c r="I75" s="147" t="s">
        <v>317</v>
      </c>
      <c r="J75" s="147" t="s">
        <v>296</v>
      </c>
      <c r="K75" s="148">
        <v>1</v>
      </c>
      <c r="L75" s="147" t="s">
        <v>29</v>
      </c>
      <c r="M75" s="147" t="s">
        <v>30</v>
      </c>
      <c r="N75" s="147" t="s">
        <v>31</v>
      </c>
      <c r="O75" s="147" t="s">
        <v>32</v>
      </c>
      <c r="P75" s="141">
        <v>1</v>
      </c>
      <c r="Q75" s="141">
        <v>1</v>
      </c>
      <c r="R75" s="142">
        <f t="shared" si="0"/>
        <v>1</v>
      </c>
      <c r="S75" s="142">
        <f t="shared" si="1"/>
        <v>1</v>
      </c>
      <c r="T75" s="143" t="str">
        <f t="shared" si="2"/>
        <v>SATISFACTORIO</v>
      </c>
      <c r="U75" s="289" t="s">
        <v>318</v>
      </c>
      <c r="V75" s="344" t="s">
        <v>897</v>
      </c>
    </row>
    <row r="76" spans="1:22" ht="409.5" customHeight="1" thickBot="1" thickTop="1">
      <c r="A76" s="528"/>
      <c r="B76" s="145">
        <v>6</v>
      </c>
      <c r="C76" s="531"/>
      <c r="D76" s="531"/>
      <c r="E76" s="146" t="s">
        <v>319</v>
      </c>
      <c r="F76" s="149" t="s">
        <v>320</v>
      </c>
      <c r="G76" s="149" t="s">
        <v>320</v>
      </c>
      <c r="H76" s="147" t="s">
        <v>305</v>
      </c>
      <c r="I76" s="150" t="s">
        <v>321</v>
      </c>
      <c r="J76" s="150" t="s">
        <v>322</v>
      </c>
      <c r="K76" s="148">
        <v>1</v>
      </c>
      <c r="L76" s="147" t="s">
        <v>29</v>
      </c>
      <c r="M76" s="147" t="s">
        <v>30</v>
      </c>
      <c r="N76" s="147" t="s">
        <v>31</v>
      </c>
      <c r="O76" s="147" t="s">
        <v>32</v>
      </c>
      <c r="P76" s="141">
        <v>1</v>
      </c>
      <c r="Q76" s="141">
        <v>2</v>
      </c>
      <c r="R76" s="142">
        <f t="shared" si="0"/>
        <v>0.5</v>
      </c>
      <c r="S76" s="142">
        <f t="shared" si="1"/>
        <v>0.5</v>
      </c>
      <c r="T76" s="143" t="str">
        <f t="shared" si="2"/>
        <v>MINIMO</v>
      </c>
      <c r="U76" s="289" t="s">
        <v>323</v>
      </c>
      <c r="V76" s="144" t="s">
        <v>898</v>
      </c>
    </row>
    <row r="77" spans="1:38" ht="409.5" customHeight="1" thickBot="1" thickTop="1">
      <c r="A77" s="528"/>
      <c r="B77" s="145">
        <v>7</v>
      </c>
      <c r="C77" s="531"/>
      <c r="D77" s="531"/>
      <c r="E77" s="146" t="s">
        <v>324</v>
      </c>
      <c r="F77" s="149" t="s">
        <v>325</v>
      </c>
      <c r="G77" s="149" t="s">
        <v>325</v>
      </c>
      <c r="H77" s="147" t="s">
        <v>153</v>
      </c>
      <c r="I77" s="150" t="s">
        <v>321</v>
      </c>
      <c r="J77" s="150" t="s">
        <v>326</v>
      </c>
      <c r="K77" s="148">
        <v>1</v>
      </c>
      <c r="L77" s="147" t="s">
        <v>29</v>
      </c>
      <c r="M77" s="147" t="s">
        <v>30</v>
      </c>
      <c r="N77" s="147" t="s">
        <v>31</v>
      </c>
      <c r="O77" s="147" t="s">
        <v>32</v>
      </c>
      <c r="P77" s="141">
        <v>1</v>
      </c>
      <c r="Q77" s="141">
        <v>2</v>
      </c>
      <c r="R77" s="142">
        <f t="shared" si="0"/>
        <v>0.5</v>
      </c>
      <c r="S77" s="142">
        <f t="shared" si="1"/>
        <v>0.5</v>
      </c>
      <c r="T77" s="143" t="str">
        <f t="shared" si="2"/>
        <v>MINIMO</v>
      </c>
      <c r="U77" s="289" t="s">
        <v>327</v>
      </c>
      <c r="V77" s="144" t="s">
        <v>899</v>
      </c>
      <c r="AL77" s="350"/>
    </row>
    <row r="78" spans="1:22" ht="409.5" customHeight="1" thickBot="1" thickTop="1">
      <c r="A78" s="528"/>
      <c r="B78" s="145">
        <v>8</v>
      </c>
      <c r="C78" s="531"/>
      <c r="D78" s="531"/>
      <c r="E78" s="146" t="s">
        <v>26</v>
      </c>
      <c r="F78" s="146" t="s">
        <v>27</v>
      </c>
      <c r="G78" s="146" t="s">
        <v>27</v>
      </c>
      <c r="H78" s="147" t="s">
        <v>328</v>
      </c>
      <c r="I78" s="147" t="s">
        <v>155</v>
      </c>
      <c r="J78" s="147" t="s">
        <v>28</v>
      </c>
      <c r="K78" s="148">
        <v>1</v>
      </c>
      <c r="L78" s="147" t="s">
        <v>29</v>
      </c>
      <c r="M78" s="147" t="s">
        <v>30</v>
      </c>
      <c r="N78" s="147" t="s">
        <v>31</v>
      </c>
      <c r="O78" s="147" t="s">
        <v>32</v>
      </c>
      <c r="P78" s="141">
        <v>3</v>
      </c>
      <c r="Q78" s="141">
        <v>7</v>
      </c>
      <c r="R78" s="142">
        <f t="shared" si="0"/>
        <v>0.42857142857142855</v>
      </c>
      <c r="S78" s="142">
        <f t="shared" si="1"/>
        <v>0.42857142857142855</v>
      </c>
      <c r="T78" s="345" t="str">
        <f t="shared" si="2"/>
        <v>INSATISFACTORIO</v>
      </c>
      <c r="U78" s="289" t="s">
        <v>329</v>
      </c>
      <c r="V78" s="144" t="s">
        <v>962</v>
      </c>
    </row>
    <row r="79" spans="1:22" ht="409.5" customHeight="1" thickBot="1" thickTop="1">
      <c r="A79" s="528"/>
      <c r="B79" s="145">
        <v>9</v>
      </c>
      <c r="C79" s="531"/>
      <c r="D79" s="531"/>
      <c r="E79" s="146" t="s">
        <v>34</v>
      </c>
      <c r="F79" s="146" t="s">
        <v>35</v>
      </c>
      <c r="G79" s="146" t="s">
        <v>35</v>
      </c>
      <c r="H79" s="147" t="s">
        <v>153</v>
      </c>
      <c r="I79" s="147" t="s">
        <v>36</v>
      </c>
      <c r="J79" s="147" t="s">
        <v>152</v>
      </c>
      <c r="K79" s="148">
        <v>1</v>
      </c>
      <c r="L79" s="147" t="s">
        <v>29</v>
      </c>
      <c r="M79" s="147" t="s">
        <v>30</v>
      </c>
      <c r="N79" s="147" t="s">
        <v>31</v>
      </c>
      <c r="O79" s="147" t="s">
        <v>32</v>
      </c>
      <c r="P79" s="141">
        <v>6</v>
      </c>
      <c r="Q79" s="141">
        <v>7</v>
      </c>
      <c r="R79" s="142">
        <f t="shared" si="0"/>
        <v>0.8571428571428571</v>
      </c>
      <c r="S79" s="142">
        <f t="shared" si="1"/>
        <v>0.8571428571428571</v>
      </c>
      <c r="T79" s="143" t="str">
        <f t="shared" si="2"/>
        <v>ACEPTABLE</v>
      </c>
      <c r="U79" s="289" t="s">
        <v>330</v>
      </c>
      <c r="V79" s="344" t="s">
        <v>900</v>
      </c>
    </row>
    <row r="80" spans="1:22" ht="295.5" customHeight="1" thickBot="1" thickTop="1">
      <c r="A80" s="528"/>
      <c r="B80" s="145">
        <v>10</v>
      </c>
      <c r="C80" s="531"/>
      <c r="D80" s="531" t="s">
        <v>144</v>
      </c>
      <c r="E80" s="533" t="s">
        <v>37</v>
      </c>
      <c r="F80" s="146" t="s">
        <v>47</v>
      </c>
      <c r="G80" s="146" t="s">
        <v>39</v>
      </c>
      <c r="H80" s="147" t="s">
        <v>331</v>
      </c>
      <c r="I80" s="531" t="s">
        <v>40</v>
      </c>
      <c r="J80" s="147" t="s">
        <v>41</v>
      </c>
      <c r="K80" s="148">
        <v>1</v>
      </c>
      <c r="L80" s="147" t="s">
        <v>29</v>
      </c>
      <c r="M80" s="147" t="s">
        <v>30</v>
      </c>
      <c r="N80" s="147" t="s">
        <v>31</v>
      </c>
      <c r="O80" s="147" t="s">
        <v>32</v>
      </c>
      <c r="P80" s="142" t="s">
        <v>124</v>
      </c>
      <c r="Q80" s="142" t="s">
        <v>124</v>
      </c>
      <c r="R80" s="142" t="s">
        <v>124</v>
      </c>
      <c r="S80" s="142" t="s">
        <v>124</v>
      </c>
      <c r="T80" s="142" t="s">
        <v>124</v>
      </c>
      <c r="U80" s="289" t="s">
        <v>124</v>
      </c>
      <c r="V80" s="142" t="s">
        <v>124</v>
      </c>
    </row>
    <row r="81" spans="1:22" ht="279" customHeight="1" thickBot="1" thickTop="1">
      <c r="A81" s="528"/>
      <c r="B81" s="145">
        <v>11</v>
      </c>
      <c r="C81" s="531"/>
      <c r="D81" s="531"/>
      <c r="E81" s="533"/>
      <c r="F81" s="146" t="s">
        <v>48</v>
      </c>
      <c r="G81" s="146" t="s">
        <v>49</v>
      </c>
      <c r="H81" s="147" t="s">
        <v>331</v>
      </c>
      <c r="I81" s="531"/>
      <c r="J81" s="147" t="s">
        <v>43</v>
      </c>
      <c r="K81" s="148">
        <v>1</v>
      </c>
      <c r="L81" s="147" t="s">
        <v>29</v>
      </c>
      <c r="M81" s="147" t="s">
        <v>30</v>
      </c>
      <c r="N81" s="147" t="s">
        <v>31</v>
      </c>
      <c r="O81" s="147" t="s">
        <v>32</v>
      </c>
      <c r="P81" s="142" t="s">
        <v>124</v>
      </c>
      <c r="Q81" s="142" t="s">
        <v>124</v>
      </c>
      <c r="R81" s="142" t="s">
        <v>124</v>
      </c>
      <c r="S81" s="142" t="s">
        <v>124</v>
      </c>
      <c r="T81" s="142" t="s">
        <v>124</v>
      </c>
      <c r="U81" s="289" t="s">
        <v>124</v>
      </c>
      <c r="V81" s="142" t="s">
        <v>124</v>
      </c>
    </row>
    <row r="82" spans="1:22" ht="256.5" customHeight="1" thickBot="1" thickTop="1">
      <c r="A82" s="529"/>
      <c r="B82" s="151">
        <v>12</v>
      </c>
      <c r="C82" s="532"/>
      <c r="D82" s="532"/>
      <c r="E82" s="534"/>
      <c r="F82" s="152" t="s">
        <v>50</v>
      </c>
      <c r="G82" s="152" t="s">
        <v>288</v>
      </c>
      <c r="H82" s="153" t="s">
        <v>331</v>
      </c>
      <c r="I82" s="532"/>
      <c r="J82" s="153" t="s">
        <v>44</v>
      </c>
      <c r="K82" s="154">
        <v>1</v>
      </c>
      <c r="L82" s="153" t="s">
        <v>29</v>
      </c>
      <c r="M82" s="153" t="s">
        <v>30</v>
      </c>
      <c r="N82" s="153" t="s">
        <v>31</v>
      </c>
      <c r="O82" s="153" t="s">
        <v>32</v>
      </c>
      <c r="P82" s="142" t="s">
        <v>124</v>
      </c>
      <c r="Q82" s="142" t="s">
        <v>124</v>
      </c>
      <c r="R82" s="142" t="s">
        <v>124</v>
      </c>
      <c r="S82" s="142" t="s">
        <v>124</v>
      </c>
      <c r="T82" s="142" t="s">
        <v>124</v>
      </c>
      <c r="U82" s="289" t="s">
        <v>124</v>
      </c>
      <c r="V82" s="142" t="s">
        <v>124</v>
      </c>
    </row>
    <row r="83" spans="1:22" ht="409.5" customHeight="1" thickBot="1" thickTop="1">
      <c r="A83" s="539" t="s">
        <v>332</v>
      </c>
      <c r="B83" s="155">
        <v>1</v>
      </c>
      <c r="C83" s="540" t="s">
        <v>24</v>
      </c>
      <c r="D83" s="156" t="s">
        <v>25</v>
      </c>
      <c r="E83" s="157" t="s">
        <v>333</v>
      </c>
      <c r="F83" s="157" t="s">
        <v>334</v>
      </c>
      <c r="G83" s="157" t="s">
        <v>124</v>
      </c>
      <c r="H83" s="156" t="s">
        <v>335</v>
      </c>
      <c r="I83" s="156" t="s">
        <v>336</v>
      </c>
      <c r="J83" s="156" t="s">
        <v>337</v>
      </c>
      <c r="K83" s="158">
        <v>1</v>
      </c>
      <c r="L83" s="159" t="s">
        <v>29</v>
      </c>
      <c r="M83" s="159" t="s">
        <v>30</v>
      </c>
      <c r="N83" s="159" t="s">
        <v>31</v>
      </c>
      <c r="O83" s="159" t="s">
        <v>32</v>
      </c>
      <c r="P83" s="160">
        <v>2</v>
      </c>
      <c r="Q83" s="160">
        <v>2</v>
      </c>
      <c r="R83" s="161">
        <f>+P83/Q83</f>
        <v>1</v>
      </c>
      <c r="S83" s="161">
        <f>+R83/K83</f>
        <v>1</v>
      </c>
      <c r="T83" s="162" t="str">
        <f>IF(R83&gt;=95%,$O$12,IF(R83&gt;=70%,$N$12,IF(R83&gt;=50%,$M$12,IF(R83&lt;50%,$L$12,))))</f>
        <v>SATISFACTORIO</v>
      </c>
      <c r="U83" s="164" t="s">
        <v>338</v>
      </c>
      <c r="V83" s="164" t="s">
        <v>952</v>
      </c>
    </row>
    <row r="84" spans="1:22" ht="409.5" customHeight="1" thickTop="1">
      <c r="A84" s="539"/>
      <c r="B84" s="543">
        <v>2</v>
      </c>
      <c r="C84" s="540"/>
      <c r="D84" s="355" t="s">
        <v>25</v>
      </c>
      <c r="E84" s="355" t="s">
        <v>339</v>
      </c>
      <c r="F84" s="355" t="s">
        <v>340</v>
      </c>
      <c r="G84" s="355" t="s">
        <v>341</v>
      </c>
      <c r="H84" s="355" t="s">
        <v>342</v>
      </c>
      <c r="I84" s="355" t="s">
        <v>343</v>
      </c>
      <c r="J84" s="355" t="s">
        <v>344</v>
      </c>
      <c r="K84" s="369">
        <v>1</v>
      </c>
      <c r="L84" s="367" t="s">
        <v>29</v>
      </c>
      <c r="M84" s="367" t="s">
        <v>30</v>
      </c>
      <c r="N84" s="367" t="s">
        <v>31</v>
      </c>
      <c r="O84" s="382" t="s">
        <v>32</v>
      </c>
      <c r="P84" s="380">
        <v>1.5</v>
      </c>
      <c r="Q84" s="380">
        <v>2</v>
      </c>
      <c r="R84" s="378">
        <f>+P84/Q84</f>
        <v>0.75</v>
      </c>
      <c r="S84" s="378">
        <f>+R84/K84</f>
        <v>0.75</v>
      </c>
      <c r="T84" s="376" t="str">
        <f>IF(R84&gt;=95%,$O$12,IF(R84&gt;=70%,$N$12,IF(R84&gt;=50%,$M$12,IF(R84&lt;50%,$L$12,))))</f>
        <v>ACEPTABLE</v>
      </c>
      <c r="U84" s="374" t="s">
        <v>345</v>
      </c>
      <c r="V84" s="374" t="s">
        <v>957</v>
      </c>
    </row>
    <row r="85" spans="1:22" ht="409.5" customHeight="1" thickBot="1">
      <c r="A85" s="539"/>
      <c r="B85" s="544"/>
      <c r="C85" s="540"/>
      <c r="D85" s="356"/>
      <c r="E85" s="356"/>
      <c r="F85" s="356"/>
      <c r="G85" s="356"/>
      <c r="H85" s="356"/>
      <c r="I85" s="356"/>
      <c r="J85" s="356"/>
      <c r="K85" s="370"/>
      <c r="L85" s="368"/>
      <c r="M85" s="368"/>
      <c r="N85" s="368"/>
      <c r="O85" s="383"/>
      <c r="P85" s="381"/>
      <c r="Q85" s="381"/>
      <c r="R85" s="379"/>
      <c r="S85" s="379"/>
      <c r="T85" s="377"/>
      <c r="U85" s="375"/>
      <c r="V85" s="375"/>
    </row>
    <row r="86" spans="1:22" ht="409.5" customHeight="1" thickBot="1" thickTop="1">
      <c r="A86" s="539"/>
      <c r="B86" s="155">
        <v>3</v>
      </c>
      <c r="C86" s="540"/>
      <c r="D86" s="156" t="s">
        <v>25</v>
      </c>
      <c r="E86" s="157" t="s">
        <v>346</v>
      </c>
      <c r="F86" s="157" t="s">
        <v>347</v>
      </c>
      <c r="G86" s="157" t="s">
        <v>348</v>
      </c>
      <c r="H86" s="156" t="s">
        <v>349</v>
      </c>
      <c r="I86" s="156" t="s">
        <v>343</v>
      </c>
      <c r="J86" s="156" t="s">
        <v>350</v>
      </c>
      <c r="K86" s="158">
        <v>1</v>
      </c>
      <c r="L86" s="159" t="s">
        <v>29</v>
      </c>
      <c r="M86" s="159" t="s">
        <v>30</v>
      </c>
      <c r="N86" s="159" t="s">
        <v>31</v>
      </c>
      <c r="O86" s="159" t="s">
        <v>32</v>
      </c>
      <c r="P86" s="160">
        <v>14</v>
      </c>
      <c r="Q86" s="160">
        <v>14</v>
      </c>
      <c r="R86" s="161">
        <f>+P86/Q86</f>
        <v>1</v>
      </c>
      <c r="S86" s="161">
        <f>+R86/K86</f>
        <v>1</v>
      </c>
      <c r="T86" s="162" t="str">
        <f>IF(R86&gt;=95%,$O$12,IF(R86&gt;=70%,$N$12,IF(R86&gt;=50%,$M$12,IF(R86&lt;50%,$L$12,))))</f>
        <v>SATISFACTORIO</v>
      </c>
      <c r="U86" s="164" t="s">
        <v>351</v>
      </c>
      <c r="V86" s="164" t="s">
        <v>953</v>
      </c>
    </row>
    <row r="87" spans="1:22" ht="187.5" customHeight="1" thickBot="1" thickTop="1">
      <c r="A87" s="539"/>
      <c r="B87" s="155">
        <v>4</v>
      </c>
      <c r="C87" s="540"/>
      <c r="D87" s="156" t="s">
        <v>25</v>
      </c>
      <c r="E87" s="157" t="s">
        <v>26</v>
      </c>
      <c r="F87" s="157" t="s">
        <v>27</v>
      </c>
      <c r="G87" s="157" t="s">
        <v>27</v>
      </c>
      <c r="H87" s="163" t="s">
        <v>352</v>
      </c>
      <c r="I87" s="156" t="s">
        <v>155</v>
      </c>
      <c r="J87" s="156" t="s">
        <v>28</v>
      </c>
      <c r="K87" s="158">
        <v>1</v>
      </c>
      <c r="L87" s="159" t="s">
        <v>29</v>
      </c>
      <c r="M87" s="159" t="s">
        <v>30</v>
      </c>
      <c r="N87" s="159" t="s">
        <v>31</v>
      </c>
      <c r="O87" s="159" t="s">
        <v>32</v>
      </c>
      <c r="P87" s="160" t="s">
        <v>124</v>
      </c>
      <c r="Q87" s="160" t="s">
        <v>124</v>
      </c>
      <c r="R87" s="161" t="s">
        <v>124</v>
      </c>
      <c r="S87" s="161" t="s">
        <v>124</v>
      </c>
      <c r="T87" s="162" t="s">
        <v>124</v>
      </c>
      <c r="U87" s="290" t="s">
        <v>124</v>
      </c>
      <c r="V87" s="290" t="s">
        <v>124</v>
      </c>
    </row>
    <row r="88" spans="1:22" ht="177.75" customHeight="1" thickBot="1" thickTop="1">
      <c r="A88" s="539"/>
      <c r="B88" s="155">
        <v>5</v>
      </c>
      <c r="C88" s="540"/>
      <c r="D88" s="156" t="s">
        <v>25</v>
      </c>
      <c r="E88" s="157" t="s">
        <v>34</v>
      </c>
      <c r="F88" s="157" t="s">
        <v>35</v>
      </c>
      <c r="G88" s="157" t="s">
        <v>35</v>
      </c>
      <c r="H88" s="163" t="s">
        <v>352</v>
      </c>
      <c r="I88" s="156" t="s">
        <v>36</v>
      </c>
      <c r="J88" s="156" t="s">
        <v>152</v>
      </c>
      <c r="K88" s="158">
        <v>1</v>
      </c>
      <c r="L88" s="159" t="s">
        <v>29</v>
      </c>
      <c r="M88" s="159" t="s">
        <v>30</v>
      </c>
      <c r="N88" s="159" t="s">
        <v>31</v>
      </c>
      <c r="O88" s="159" t="s">
        <v>32</v>
      </c>
      <c r="P88" s="160" t="s">
        <v>124</v>
      </c>
      <c r="Q88" s="160" t="s">
        <v>124</v>
      </c>
      <c r="R88" s="161" t="s">
        <v>124</v>
      </c>
      <c r="S88" s="161" t="s">
        <v>124</v>
      </c>
      <c r="T88" s="162" t="s">
        <v>124</v>
      </c>
      <c r="U88" s="290" t="s">
        <v>124</v>
      </c>
      <c r="V88" s="290" t="s">
        <v>124</v>
      </c>
    </row>
    <row r="89" spans="1:22" ht="409.5" customHeight="1" thickBot="1" thickTop="1">
      <c r="A89" s="539"/>
      <c r="B89" s="155">
        <v>6</v>
      </c>
      <c r="C89" s="156" t="s">
        <v>353</v>
      </c>
      <c r="D89" s="156" t="s">
        <v>25</v>
      </c>
      <c r="E89" s="157" t="s">
        <v>354</v>
      </c>
      <c r="F89" s="157" t="s">
        <v>355</v>
      </c>
      <c r="G89" s="157" t="s">
        <v>124</v>
      </c>
      <c r="H89" s="156" t="s">
        <v>356</v>
      </c>
      <c r="I89" s="156" t="s">
        <v>45</v>
      </c>
      <c r="J89" s="156" t="s">
        <v>46</v>
      </c>
      <c r="K89" s="158">
        <v>1</v>
      </c>
      <c r="L89" s="159" t="s">
        <v>29</v>
      </c>
      <c r="M89" s="159" t="s">
        <v>30</v>
      </c>
      <c r="N89" s="159" t="s">
        <v>31</v>
      </c>
      <c r="O89" s="159" t="s">
        <v>32</v>
      </c>
      <c r="P89" s="160">
        <v>1</v>
      </c>
      <c r="Q89" s="160">
        <v>1</v>
      </c>
      <c r="R89" s="161">
        <f>+P89/Q89</f>
        <v>1</v>
      </c>
      <c r="S89" s="161">
        <f>+R89/K89</f>
        <v>1</v>
      </c>
      <c r="T89" s="162" t="str">
        <f>IF(R89&gt;=95%,$O$12,IF(R89&gt;=70%,$N$12,IF(R89&gt;=50%,$M$12,IF(R89&lt;50%,$L$12,))))</f>
        <v>SATISFACTORIO</v>
      </c>
      <c r="U89" s="164" t="s">
        <v>357</v>
      </c>
      <c r="V89" s="164" t="s">
        <v>954</v>
      </c>
    </row>
    <row r="90" spans="1:22" ht="298.5" customHeight="1" thickBot="1" thickTop="1">
      <c r="A90" s="539"/>
      <c r="B90" s="155">
        <v>7</v>
      </c>
      <c r="C90" s="540" t="s">
        <v>24</v>
      </c>
      <c r="D90" s="540" t="s">
        <v>144</v>
      </c>
      <c r="E90" s="541" t="s">
        <v>37</v>
      </c>
      <c r="F90" s="157" t="s">
        <v>38</v>
      </c>
      <c r="G90" s="157" t="s">
        <v>39</v>
      </c>
      <c r="H90" s="156" t="s">
        <v>358</v>
      </c>
      <c r="I90" s="540" t="s">
        <v>40</v>
      </c>
      <c r="J90" s="156" t="s">
        <v>41</v>
      </c>
      <c r="K90" s="158">
        <v>1</v>
      </c>
      <c r="L90" s="159" t="s">
        <v>29</v>
      </c>
      <c r="M90" s="159" t="s">
        <v>30</v>
      </c>
      <c r="N90" s="159" t="s">
        <v>31</v>
      </c>
      <c r="O90" s="159" t="s">
        <v>32</v>
      </c>
      <c r="P90" s="160">
        <v>1</v>
      </c>
      <c r="Q90" s="160">
        <v>1</v>
      </c>
      <c r="R90" s="161">
        <f>+P90/Q90</f>
        <v>1</v>
      </c>
      <c r="S90" s="161">
        <f>+R90/K90</f>
        <v>1</v>
      </c>
      <c r="T90" s="162" t="str">
        <f>IF(R90&gt;=95%,$O$12,IF(R90&gt;=70%,$N$12,IF(R90&gt;=50%,$M$12,IF(R90&lt;50%,$L$12,))))</f>
        <v>SATISFACTORIO</v>
      </c>
      <c r="U90" s="164" t="s">
        <v>359</v>
      </c>
      <c r="V90" s="164" t="s">
        <v>955</v>
      </c>
    </row>
    <row r="91" spans="1:22" ht="246.75" customHeight="1" thickBot="1" thickTop="1">
      <c r="A91" s="539"/>
      <c r="B91" s="155">
        <v>8</v>
      </c>
      <c r="C91" s="540"/>
      <c r="D91" s="540"/>
      <c r="E91" s="541"/>
      <c r="F91" s="157" t="s">
        <v>42</v>
      </c>
      <c r="G91" s="157" t="s">
        <v>42</v>
      </c>
      <c r="H91" s="156" t="s">
        <v>358</v>
      </c>
      <c r="I91" s="540"/>
      <c r="J91" s="156" t="s">
        <v>43</v>
      </c>
      <c r="K91" s="158">
        <v>1</v>
      </c>
      <c r="L91" s="159" t="s">
        <v>29</v>
      </c>
      <c r="M91" s="159" t="s">
        <v>30</v>
      </c>
      <c r="N91" s="159" t="s">
        <v>31</v>
      </c>
      <c r="O91" s="159" t="s">
        <v>32</v>
      </c>
      <c r="P91" s="160">
        <v>1</v>
      </c>
      <c r="Q91" s="160">
        <v>1</v>
      </c>
      <c r="R91" s="161">
        <f>+P91/Q91</f>
        <v>1</v>
      </c>
      <c r="S91" s="161">
        <f>+R91/K91</f>
        <v>1</v>
      </c>
      <c r="T91" s="162" t="str">
        <f>IF(R91&gt;=95%,$O$12,IF(R91&gt;=70%,$N$12,IF(R91&gt;=50%,$M$12,IF(R91&lt;50%,$L$12,))))</f>
        <v>SATISFACTORIO</v>
      </c>
      <c r="U91" s="164" t="s">
        <v>360</v>
      </c>
      <c r="V91" s="164" t="s">
        <v>956</v>
      </c>
    </row>
    <row r="92" spans="1:22" ht="295.5" customHeight="1" thickBot="1" thickTop="1">
      <c r="A92" s="539"/>
      <c r="B92" s="165">
        <v>9</v>
      </c>
      <c r="C92" s="355"/>
      <c r="D92" s="355"/>
      <c r="E92" s="542"/>
      <c r="F92" s="166" t="s">
        <v>141</v>
      </c>
      <c r="G92" s="166" t="s">
        <v>141</v>
      </c>
      <c r="H92" s="167" t="s">
        <v>358</v>
      </c>
      <c r="I92" s="355"/>
      <c r="J92" s="167" t="s">
        <v>44</v>
      </c>
      <c r="K92" s="168">
        <v>1</v>
      </c>
      <c r="L92" s="169" t="s">
        <v>29</v>
      </c>
      <c r="M92" s="169" t="s">
        <v>30</v>
      </c>
      <c r="N92" s="169" t="s">
        <v>31</v>
      </c>
      <c r="O92" s="169" t="s">
        <v>32</v>
      </c>
      <c r="P92" s="160" t="s">
        <v>124</v>
      </c>
      <c r="Q92" s="160" t="s">
        <v>124</v>
      </c>
      <c r="R92" s="161" t="s">
        <v>124</v>
      </c>
      <c r="S92" s="161" t="s">
        <v>124</v>
      </c>
      <c r="T92" s="162" t="s">
        <v>124</v>
      </c>
      <c r="U92" s="290" t="s">
        <v>124</v>
      </c>
      <c r="V92" s="290" t="s">
        <v>124</v>
      </c>
    </row>
    <row r="93" spans="1:22" ht="409.5" customHeight="1" thickTop="1">
      <c r="A93" s="549" t="s">
        <v>656</v>
      </c>
      <c r="B93" s="537">
        <v>1</v>
      </c>
      <c r="C93" s="599" t="s">
        <v>24</v>
      </c>
      <c r="D93" s="404" t="s">
        <v>144</v>
      </c>
      <c r="E93" s="404" t="s">
        <v>657</v>
      </c>
      <c r="F93" s="402" t="s">
        <v>658</v>
      </c>
      <c r="G93" s="402" t="s">
        <v>659</v>
      </c>
      <c r="H93" s="404" t="s">
        <v>660</v>
      </c>
      <c r="I93" s="404" t="s">
        <v>661</v>
      </c>
      <c r="J93" s="404" t="s">
        <v>662</v>
      </c>
      <c r="K93" s="417">
        <v>1</v>
      </c>
      <c r="L93" s="404" t="s">
        <v>29</v>
      </c>
      <c r="M93" s="404" t="s">
        <v>30</v>
      </c>
      <c r="N93" s="404" t="s">
        <v>31</v>
      </c>
      <c r="O93" s="404" t="s">
        <v>32</v>
      </c>
      <c r="P93" s="472">
        <v>13</v>
      </c>
      <c r="Q93" s="472">
        <v>13</v>
      </c>
      <c r="R93" s="495">
        <f>+P93/Q93</f>
        <v>1</v>
      </c>
      <c r="S93" s="495">
        <f>+R93/K93</f>
        <v>1</v>
      </c>
      <c r="T93" s="516" t="s">
        <v>15</v>
      </c>
      <c r="U93" s="519" t="s">
        <v>812</v>
      </c>
      <c r="V93" s="524" t="s">
        <v>815</v>
      </c>
    </row>
    <row r="94" spans="1:22" ht="409.5" customHeight="1">
      <c r="A94" s="550"/>
      <c r="B94" s="537"/>
      <c r="C94" s="611"/>
      <c r="D94" s="404"/>
      <c r="E94" s="404"/>
      <c r="F94" s="402"/>
      <c r="G94" s="402"/>
      <c r="H94" s="404"/>
      <c r="I94" s="404"/>
      <c r="J94" s="404"/>
      <c r="K94" s="417"/>
      <c r="L94" s="404"/>
      <c r="M94" s="404"/>
      <c r="N94" s="404"/>
      <c r="O94" s="404"/>
      <c r="P94" s="474"/>
      <c r="Q94" s="474"/>
      <c r="R94" s="515"/>
      <c r="S94" s="515"/>
      <c r="T94" s="517"/>
      <c r="U94" s="520"/>
      <c r="V94" s="520"/>
    </row>
    <row r="95" spans="1:22" ht="409.5" customHeight="1">
      <c r="A95" s="550"/>
      <c r="B95" s="537"/>
      <c r="C95" s="611"/>
      <c r="D95" s="404"/>
      <c r="E95" s="404"/>
      <c r="F95" s="402"/>
      <c r="G95" s="402"/>
      <c r="H95" s="404"/>
      <c r="I95" s="404"/>
      <c r="J95" s="404"/>
      <c r="K95" s="417"/>
      <c r="L95" s="404"/>
      <c r="M95" s="404"/>
      <c r="N95" s="404"/>
      <c r="O95" s="404"/>
      <c r="P95" s="474"/>
      <c r="Q95" s="474"/>
      <c r="R95" s="515"/>
      <c r="S95" s="515"/>
      <c r="T95" s="517"/>
      <c r="U95" s="520"/>
      <c r="V95" s="520"/>
    </row>
    <row r="96" spans="1:22" ht="409.5" customHeight="1">
      <c r="A96" s="550"/>
      <c r="B96" s="537"/>
      <c r="C96" s="611"/>
      <c r="D96" s="404"/>
      <c r="E96" s="404"/>
      <c r="F96" s="402"/>
      <c r="G96" s="402"/>
      <c r="H96" s="404"/>
      <c r="I96" s="404"/>
      <c r="J96" s="404"/>
      <c r="K96" s="417"/>
      <c r="L96" s="404"/>
      <c r="M96" s="404"/>
      <c r="N96" s="404"/>
      <c r="O96" s="404"/>
      <c r="P96" s="474"/>
      <c r="Q96" s="474"/>
      <c r="R96" s="515"/>
      <c r="S96" s="515"/>
      <c r="T96" s="517"/>
      <c r="U96" s="520"/>
      <c r="V96" s="520"/>
    </row>
    <row r="97" spans="1:22" ht="181.5" customHeight="1">
      <c r="A97" s="550"/>
      <c r="B97" s="537"/>
      <c r="C97" s="611"/>
      <c r="D97" s="404"/>
      <c r="E97" s="404"/>
      <c r="F97" s="402"/>
      <c r="G97" s="402"/>
      <c r="H97" s="404"/>
      <c r="I97" s="404"/>
      <c r="J97" s="404"/>
      <c r="K97" s="417"/>
      <c r="L97" s="404"/>
      <c r="M97" s="404"/>
      <c r="N97" s="404"/>
      <c r="O97" s="404"/>
      <c r="P97" s="474"/>
      <c r="Q97" s="474"/>
      <c r="R97" s="515"/>
      <c r="S97" s="515"/>
      <c r="T97" s="517"/>
      <c r="U97" s="520"/>
      <c r="V97" s="520"/>
    </row>
    <row r="98" spans="1:22" ht="135.75" customHeight="1" thickBot="1">
      <c r="A98" s="550"/>
      <c r="B98" s="537"/>
      <c r="C98" s="611"/>
      <c r="D98" s="404"/>
      <c r="E98" s="404"/>
      <c r="F98" s="402"/>
      <c r="G98" s="402"/>
      <c r="H98" s="404"/>
      <c r="I98" s="404"/>
      <c r="J98" s="404"/>
      <c r="K98" s="417"/>
      <c r="L98" s="404"/>
      <c r="M98" s="404"/>
      <c r="N98" s="404"/>
      <c r="O98" s="404"/>
      <c r="P98" s="473"/>
      <c r="Q98" s="473"/>
      <c r="R98" s="496"/>
      <c r="S98" s="496"/>
      <c r="T98" s="518"/>
      <c r="U98" s="521"/>
      <c r="V98" s="521"/>
    </row>
    <row r="99" spans="1:22" ht="409.5" customHeight="1" thickBot="1" thickTop="1">
      <c r="A99" s="550"/>
      <c r="B99" s="537">
        <v>2</v>
      </c>
      <c r="C99" s="611"/>
      <c r="D99" s="404"/>
      <c r="E99" s="402" t="s">
        <v>663</v>
      </c>
      <c r="F99" s="269" t="s">
        <v>664</v>
      </c>
      <c r="G99" s="269" t="s">
        <v>664</v>
      </c>
      <c r="H99" s="270" t="s">
        <v>665</v>
      </c>
      <c r="I99" s="270" t="s">
        <v>666</v>
      </c>
      <c r="J99" s="270" t="s">
        <v>667</v>
      </c>
      <c r="K99" s="271">
        <v>1</v>
      </c>
      <c r="L99" s="270" t="s">
        <v>29</v>
      </c>
      <c r="M99" s="270" t="s">
        <v>30</v>
      </c>
      <c r="N99" s="270" t="s">
        <v>31</v>
      </c>
      <c r="O99" s="270" t="s">
        <v>32</v>
      </c>
      <c r="P99" s="274">
        <v>178</v>
      </c>
      <c r="Q99" s="274">
        <v>178</v>
      </c>
      <c r="R99" s="275">
        <f>+P99/Q99</f>
        <v>1</v>
      </c>
      <c r="S99" s="275">
        <f>+R99/K99</f>
        <v>1</v>
      </c>
      <c r="T99" s="276" t="s">
        <v>15</v>
      </c>
      <c r="U99" s="278" t="s">
        <v>668</v>
      </c>
      <c r="V99" s="278" t="s">
        <v>814</v>
      </c>
    </row>
    <row r="100" spans="1:22" ht="409.5" customHeight="1" thickBot="1" thickTop="1">
      <c r="A100" s="550"/>
      <c r="B100" s="537"/>
      <c r="C100" s="611"/>
      <c r="D100" s="404"/>
      <c r="E100" s="402"/>
      <c r="F100" s="269" t="s">
        <v>669</v>
      </c>
      <c r="G100" s="269" t="s">
        <v>669</v>
      </c>
      <c r="H100" s="270" t="s">
        <v>665</v>
      </c>
      <c r="I100" s="270" t="s">
        <v>670</v>
      </c>
      <c r="J100" s="270" t="s">
        <v>671</v>
      </c>
      <c r="K100" s="271">
        <v>1</v>
      </c>
      <c r="L100" s="270" t="s">
        <v>29</v>
      </c>
      <c r="M100" s="270" t="s">
        <v>30</v>
      </c>
      <c r="N100" s="270" t="s">
        <v>31</v>
      </c>
      <c r="O100" s="270" t="s">
        <v>32</v>
      </c>
      <c r="P100" s="274">
        <v>12</v>
      </c>
      <c r="Q100" s="274">
        <v>12</v>
      </c>
      <c r="R100" s="275">
        <f>+P100/Q100</f>
        <v>1</v>
      </c>
      <c r="S100" s="275">
        <f>+R100/K100</f>
        <v>1</v>
      </c>
      <c r="T100" s="276" t="s">
        <v>15</v>
      </c>
      <c r="U100" s="278" t="s">
        <v>813</v>
      </c>
      <c r="V100" s="278" t="s">
        <v>817</v>
      </c>
    </row>
    <row r="101" spans="1:22" ht="409.5" customHeight="1" thickTop="1">
      <c r="A101" s="550"/>
      <c r="B101" s="537"/>
      <c r="C101" s="611"/>
      <c r="D101" s="404"/>
      <c r="E101" s="402"/>
      <c r="F101" s="402" t="s">
        <v>672</v>
      </c>
      <c r="G101" s="402" t="s">
        <v>673</v>
      </c>
      <c r="H101" s="404" t="s">
        <v>674</v>
      </c>
      <c r="I101" s="404" t="s">
        <v>675</v>
      </c>
      <c r="J101" s="404" t="s">
        <v>662</v>
      </c>
      <c r="K101" s="417">
        <v>1</v>
      </c>
      <c r="L101" s="404" t="s">
        <v>29</v>
      </c>
      <c r="M101" s="404" t="s">
        <v>30</v>
      </c>
      <c r="N101" s="404" t="s">
        <v>31</v>
      </c>
      <c r="O101" s="404" t="s">
        <v>32</v>
      </c>
      <c r="P101" s="472">
        <v>4</v>
      </c>
      <c r="Q101" s="472">
        <v>4</v>
      </c>
      <c r="R101" s="417">
        <f>+P101/Q101</f>
        <v>1</v>
      </c>
      <c r="S101" s="417">
        <f>+R101/K101</f>
        <v>1</v>
      </c>
      <c r="T101" s="516" t="s">
        <v>15</v>
      </c>
      <c r="U101" s="535" t="s">
        <v>816</v>
      </c>
      <c r="V101" s="535" t="s">
        <v>818</v>
      </c>
    </row>
    <row r="102" spans="1:22" ht="409.5" customHeight="1" thickBot="1">
      <c r="A102" s="550"/>
      <c r="B102" s="537"/>
      <c r="C102" s="611"/>
      <c r="D102" s="404"/>
      <c r="E102" s="402"/>
      <c r="F102" s="402"/>
      <c r="G102" s="402"/>
      <c r="H102" s="404"/>
      <c r="I102" s="404"/>
      <c r="J102" s="404"/>
      <c r="K102" s="417"/>
      <c r="L102" s="404"/>
      <c r="M102" s="404"/>
      <c r="N102" s="404"/>
      <c r="O102" s="404"/>
      <c r="P102" s="473"/>
      <c r="Q102" s="473"/>
      <c r="R102" s="417" t="e">
        <v>#DIV/0!</v>
      </c>
      <c r="S102" s="417" t="e">
        <v>#DIV/0!</v>
      </c>
      <c r="T102" s="518"/>
      <c r="U102" s="536"/>
      <c r="V102" s="536"/>
    </row>
    <row r="103" spans="1:22" ht="409.5" customHeight="1" thickBot="1" thickTop="1">
      <c r="A103" s="550"/>
      <c r="B103" s="537"/>
      <c r="C103" s="611"/>
      <c r="D103" s="404"/>
      <c r="E103" s="402"/>
      <c r="F103" s="269" t="s">
        <v>676</v>
      </c>
      <c r="G103" s="269" t="s">
        <v>677</v>
      </c>
      <c r="H103" s="270" t="s">
        <v>678</v>
      </c>
      <c r="I103" s="270" t="s">
        <v>679</v>
      </c>
      <c r="J103" s="270" t="s">
        <v>680</v>
      </c>
      <c r="K103" s="271">
        <v>1</v>
      </c>
      <c r="L103" s="270" t="s">
        <v>29</v>
      </c>
      <c r="M103" s="270" t="s">
        <v>30</v>
      </c>
      <c r="N103" s="270" t="s">
        <v>31</v>
      </c>
      <c r="O103" s="270" t="s">
        <v>32</v>
      </c>
      <c r="P103" s="274">
        <v>2</v>
      </c>
      <c r="Q103" s="274">
        <v>2</v>
      </c>
      <c r="R103" s="275">
        <f>+P103/Q103</f>
        <v>1</v>
      </c>
      <c r="S103" s="275">
        <f>+R103/K103</f>
        <v>1</v>
      </c>
      <c r="T103" s="276" t="s">
        <v>15</v>
      </c>
      <c r="U103" s="277" t="s">
        <v>681</v>
      </c>
      <c r="V103" s="277" t="s">
        <v>819</v>
      </c>
    </row>
    <row r="104" spans="1:22" ht="409.5" customHeight="1" thickBot="1" thickTop="1">
      <c r="A104" s="550"/>
      <c r="B104" s="538">
        <v>3</v>
      </c>
      <c r="C104" s="611"/>
      <c r="D104" s="404"/>
      <c r="E104" s="402" t="s">
        <v>682</v>
      </c>
      <c r="F104" s="269" t="s">
        <v>683</v>
      </c>
      <c r="G104" s="269" t="s">
        <v>684</v>
      </c>
      <c r="H104" s="404" t="s">
        <v>685</v>
      </c>
      <c r="I104" s="270" t="s">
        <v>686</v>
      </c>
      <c r="J104" s="270" t="s">
        <v>687</v>
      </c>
      <c r="K104" s="271">
        <v>1</v>
      </c>
      <c r="L104" s="270" t="s">
        <v>29</v>
      </c>
      <c r="M104" s="270" t="s">
        <v>30</v>
      </c>
      <c r="N104" s="270" t="s">
        <v>31</v>
      </c>
      <c r="O104" s="270" t="s">
        <v>32</v>
      </c>
      <c r="P104" s="274">
        <v>22</v>
      </c>
      <c r="Q104" s="274">
        <v>22</v>
      </c>
      <c r="R104" s="275">
        <f>+P104/Q104</f>
        <v>1</v>
      </c>
      <c r="S104" s="275">
        <f>+R104/K104</f>
        <v>1</v>
      </c>
      <c r="T104" s="276" t="s">
        <v>15</v>
      </c>
      <c r="U104" s="278" t="s">
        <v>688</v>
      </c>
      <c r="V104" s="277" t="s">
        <v>820</v>
      </c>
    </row>
    <row r="105" spans="1:22" ht="194.25" customHeight="1" thickTop="1">
      <c r="A105" s="550"/>
      <c r="B105" s="538"/>
      <c r="C105" s="611"/>
      <c r="D105" s="404"/>
      <c r="E105" s="402"/>
      <c r="F105" s="402" t="s">
        <v>124</v>
      </c>
      <c r="G105" s="402" t="s">
        <v>689</v>
      </c>
      <c r="H105" s="404"/>
      <c r="I105" s="404" t="s">
        <v>690</v>
      </c>
      <c r="J105" s="404" t="s">
        <v>691</v>
      </c>
      <c r="K105" s="417">
        <v>1</v>
      </c>
      <c r="L105" s="404" t="s">
        <v>29</v>
      </c>
      <c r="M105" s="404" t="s">
        <v>30</v>
      </c>
      <c r="N105" s="404" t="s">
        <v>31</v>
      </c>
      <c r="O105" s="404" t="s">
        <v>32</v>
      </c>
      <c r="P105" s="472" t="s">
        <v>124</v>
      </c>
      <c r="Q105" s="472" t="s">
        <v>124</v>
      </c>
      <c r="R105" s="495" t="s">
        <v>124</v>
      </c>
      <c r="S105" s="495" t="s">
        <v>124</v>
      </c>
      <c r="T105" s="516" t="s">
        <v>124</v>
      </c>
      <c r="U105" s="524" t="s">
        <v>821</v>
      </c>
      <c r="V105" s="495" t="s">
        <v>124</v>
      </c>
    </row>
    <row r="106" spans="1:22" ht="302.25" customHeight="1" thickBot="1">
      <c r="A106" s="550"/>
      <c r="B106" s="538"/>
      <c r="C106" s="611"/>
      <c r="D106" s="404"/>
      <c r="E106" s="402"/>
      <c r="F106" s="402"/>
      <c r="G106" s="402"/>
      <c r="H106" s="404"/>
      <c r="I106" s="404"/>
      <c r="J106" s="404"/>
      <c r="K106" s="417"/>
      <c r="L106" s="404"/>
      <c r="M106" s="404"/>
      <c r="N106" s="404"/>
      <c r="O106" s="404"/>
      <c r="P106" s="473"/>
      <c r="Q106" s="473"/>
      <c r="R106" s="496"/>
      <c r="S106" s="496"/>
      <c r="T106" s="518"/>
      <c r="U106" s="525"/>
      <c r="V106" s="496"/>
    </row>
    <row r="107" spans="1:22" ht="197.25" customHeight="1" thickTop="1">
      <c r="A107" s="550"/>
      <c r="B107" s="538">
        <v>4</v>
      </c>
      <c r="C107" s="611"/>
      <c r="D107" s="404"/>
      <c r="E107" s="404" t="s">
        <v>692</v>
      </c>
      <c r="F107" s="402" t="s">
        <v>693</v>
      </c>
      <c r="G107" s="402" t="s">
        <v>694</v>
      </c>
      <c r="H107" s="404" t="s">
        <v>695</v>
      </c>
      <c r="I107" s="404" t="s">
        <v>696</v>
      </c>
      <c r="J107" s="404" t="s">
        <v>697</v>
      </c>
      <c r="K107" s="417">
        <v>1</v>
      </c>
      <c r="L107" s="404" t="s">
        <v>29</v>
      </c>
      <c r="M107" s="404" t="s">
        <v>30</v>
      </c>
      <c r="N107" s="404" t="s">
        <v>31</v>
      </c>
      <c r="O107" s="404" t="s">
        <v>32</v>
      </c>
      <c r="P107" s="472">
        <v>3</v>
      </c>
      <c r="Q107" s="472">
        <v>3</v>
      </c>
      <c r="R107" s="495">
        <f>+P107/Q107</f>
        <v>1</v>
      </c>
      <c r="S107" s="495">
        <f>+R107/K107</f>
        <v>1</v>
      </c>
      <c r="T107" s="516" t="s">
        <v>15</v>
      </c>
      <c r="U107" s="522" t="s">
        <v>822</v>
      </c>
      <c r="V107" s="522" t="s">
        <v>823</v>
      </c>
    </row>
    <row r="108" spans="1:22" ht="369.75" customHeight="1" thickBot="1">
      <c r="A108" s="550"/>
      <c r="B108" s="538"/>
      <c r="C108" s="611"/>
      <c r="D108" s="404"/>
      <c r="E108" s="404"/>
      <c r="F108" s="403"/>
      <c r="G108" s="403"/>
      <c r="H108" s="404"/>
      <c r="I108" s="404"/>
      <c r="J108" s="404"/>
      <c r="K108" s="417"/>
      <c r="L108" s="404"/>
      <c r="M108" s="404"/>
      <c r="N108" s="404"/>
      <c r="O108" s="404"/>
      <c r="P108" s="473"/>
      <c r="Q108" s="473"/>
      <c r="R108" s="496" t="e">
        <v>#DIV/0!</v>
      </c>
      <c r="S108" s="496"/>
      <c r="T108" s="518" t="e">
        <v>#DIV/0!</v>
      </c>
      <c r="U108" s="523"/>
      <c r="V108" s="523"/>
    </row>
    <row r="109" spans="1:22" ht="409.5" customHeight="1" thickBot="1" thickTop="1">
      <c r="A109" s="550"/>
      <c r="B109" s="301">
        <v>5</v>
      </c>
      <c r="C109" s="611"/>
      <c r="D109" s="404"/>
      <c r="E109" s="300" t="s">
        <v>698</v>
      </c>
      <c r="F109" s="299" t="s">
        <v>699</v>
      </c>
      <c r="G109" s="299" t="s">
        <v>700</v>
      </c>
      <c r="H109" s="299" t="s">
        <v>701</v>
      </c>
      <c r="I109" s="299" t="s">
        <v>702</v>
      </c>
      <c r="J109" s="299" t="s">
        <v>697</v>
      </c>
      <c r="K109" s="300">
        <v>1</v>
      </c>
      <c r="L109" s="299" t="s">
        <v>29</v>
      </c>
      <c r="M109" s="299" t="s">
        <v>30</v>
      </c>
      <c r="N109" s="299" t="s">
        <v>31</v>
      </c>
      <c r="O109" s="298" t="s">
        <v>32</v>
      </c>
      <c r="P109" s="279">
        <v>2</v>
      </c>
      <c r="Q109" s="279">
        <v>2</v>
      </c>
      <c r="R109" s="302">
        <f>+P109/Q109</f>
        <v>1</v>
      </c>
      <c r="S109" s="303">
        <f>+R109/K109</f>
        <v>1</v>
      </c>
      <c r="T109" s="297" t="s">
        <v>15</v>
      </c>
      <c r="U109" s="341" t="s">
        <v>824</v>
      </c>
      <c r="V109" s="296" t="s">
        <v>825</v>
      </c>
    </row>
    <row r="110" spans="1:22" ht="409.5" customHeight="1" thickTop="1">
      <c r="A110" s="550"/>
      <c r="B110" s="538">
        <v>6</v>
      </c>
      <c r="C110" s="611"/>
      <c r="D110" s="404"/>
      <c r="E110" s="548" t="s">
        <v>703</v>
      </c>
      <c r="F110" s="402" t="s">
        <v>704</v>
      </c>
      <c r="G110" s="402" t="s">
        <v>705</v>
      </c>
      <c r="H110" s="404" t="s">
        <v>706</v>
      </c>
      <c r="I110" s="404" t="s">
        <v>707</v>
      </c>
      <c r="J110" s="404" t="s">
        <v>708</v>
      </c>
      <c r="K110" s="417">
        <v>1</v>
      </c>
      <c r="L110" s="404" t="s">
        <v>29</v>
      </c>
      <c r="M110" s="404" t="s">
        <v>30</v>
      </c>
      <c r="N110" s="404" t="s">
        <v>31</v>
      </c>
      <c r="O110" s="404" t="s">
        <v>32</v>
      </c>
      <c r="P110" s="472">
        <v>5</v>
      </c>
      <c r="Q110" s="472">
        <v>5</v>
      </c>
      <c r="R110" s="417">
        <f>+P110/Q110</f>
        <v>1</v>
      </c>
      <c r="S110" s="417">
        <f>+R110/K110</f>
        <v>1</v>
      </c>
      <c r="T110" s="516" t="s">
        <v>15</v>
      </c>
      <c r="U110" s="535" t="s">
        <v>826</v>
      </c>
      <c r="V110" s="535" t="s">
        <v>827</v>
      </c>
    </row>
    <row r="111" spans="1:22" ht="409.5" customHeight="1" thickBot="1">
      <c r="A111" s="550"/>
      <c r="B111" s="538"/>
      <c r="C111" s="611"/>
      <c r="D111" s="404"/>
      <c r="E111" s="548"/>
      <c r="F111" s="402"/>
      <c r="G111" s="402"/>
      <c r="H111" s="404"/>
      <c r="I111" s="404"/>
      <c r="J111" s="404"/>
      <c r="K111" s="417"/>
      <c r="L111" s="404"/>
      <c r="M111" s="404"/>
      <c r="N111" s="404"/>
      <c r="O111" s="404"/>
      <c r="P111" s="473"/>
      <c r="Q111" s="473"/>
      <c r="R111" s="417" t="e">
        <v>#DIV/0!</v>
      </c>
      <c r="S111" s="417" t="e">
        <v>#DIV/0!</v>
      </c>
      <c r="T111" s="518" t="e">
        <v>#DIV/0!</v>
      </c>
      <c r="U111" s="536"/>
      <c r="V111" s="536"/>
    </row>
    <row r="112" spans="1:22" ht="389.25" customHeight="1" thickTop="1">
      <c r="A112" s="550"/>
      <c r="B112" s="538">
        <v>7</v>
      </c>
      <c r="C112" s="611"/>
      <c r="D112" s="404"/>
      <c r="E112" s="404" t="s">
        <v>709</v>
      </c>
      <c r="F112" s="587" t="s">
        <v>710</v>
      </c>
      <c r="G112" s="587" t="s">
        <v>710</v>
      </c>
      <c r="H112" s="404" t="s">
        <v>711</v>
      </c>
      <c r="I112" s="587" t="s">
        <v>712</v>
      </c>
      <c r="J112" s="587" t="s">
        <v>713</v>
      </c>
      <c r="K112" s="599">
        <v>1</v>
      </c>
      <c r="L112" s="587" t="s">
        <v>29</v>
      </c>
      <c r="M112" s="587" t="s">
        <v>30</v>
      </c>
      <c r="N112" s="587" t="s">
        <v>31</v>
      </c>
      <c r="O112" s="601" t="s">
        <v>32</v>
      </c>
      <c r="P112" s="472">
        <v>8</v>
      </c>
      <c r="Q112" s="472">
        <v>8</v>
      </c>
      <c r="R112" s="495">
        <f>+P112/Q112</f>
        <v>1</v>
      </c>
      <c r="S112" s="495">
        <f aca="true" t="shared" si="9" ref="S112:S118">+R112/K112</f>
        <v>1</v>
      </c>
      <c r="T112" s="516" t="s">
        <v>15</v>
      </c>
      <c r="U112" s="603" t="s">
        <v>831</v>
      </c>
      <c r="V112" s="603" t="s">
        <v>828</v>
      </c>
    </row>
    <row r="113" spans="1:22" ht="389.25" customHeight="1" thickBot="1">
      <c r="A113" s="550"/>
      <c r="B113" s="538"/>
      <c r="C113" s="611"/>
      <c r="D113" s="404"/>
      <c r="E113" s="404"/>
      <c r="F113" s="588"/>
      <c r="G113" s="588"/>
      <c r="H113" s="404"/>
      <c r="I113" s="588"/>
      <c r="J113" s="588"/>
      <c r="K113" s="600"/>
      <c r="L113" s="588"/>
      <c r="M113" s="588"/>
      <c r="N113" s="588"/>
      <c r="O113" s="602"/>
      <c r="P113" s="473"/>
      <c r="Q113" s="473"/>
      <c r="R113" s="496"/>
      <c r="S113" s="496"/>
      <c r="T113" s="518"/>
      <c r="U113" s="604"/>
      <c r="V113" s="604"/>
    </row>
    <row r="114" spans="1:22" ht="409.5" customHeight="1" thickBot="1" thickTop="1">
      <c r="A114" s="550"/>
      <c r="B114" s="538"/>
      <c r="C114" s="611"/>
      <c r="D114" s="404"/>
      <c r="E114" s="404"/>
      <c r="F114" s="269" t="s">
        <v>714</v>
      </c>
      <c r="G114" s="269" t="s">
        <v>715</v>
      </c>
      <c r="H114" s="404"/>
      <c r="I114" s="270" t="s">
        <v>716</v>
      </c>
      <c r="J114" s="270" t="s">
        <v>717</v>
      </c>
      <c r="K114" s="271">
        <v>1</v>
      </c>
      <c r="L114" s="270" t="s">
        <v>29</v>
      </c>
      <c r="M114" s="270" t="s">
        <v>30</v>
      </c>
      <c r="N114" s="270" t="s">
        <v>31</v>
      </c>
      <c r="O114" s="270" t="s">
        <v>32</v>
      </c>
      <c r="P114" s="274">
        <v>1</v>
      </c>
      <c r="Q114" s="274">
        <v>1</v>
      </c>
      <c r="R114" s="275">
        <f>+P114/Q114</f>
        <v>1</v>
      </c>
      <c r="S114" s="275">
        <f t="shared" si="9"/>
        <v>1</v>
      </c>
      <c r="T114" s="276" t="s">
        <v>15</v>
      </c>
      <c r="U114" s="278" t="s">
        <v>718</v>
      </c>
      <c r="V114" s="277" t="s">
        <v>829</v>
      </c>
    </row>
    <row r="115" spans="1:22" ht="409.5" customHeight="1" thickBot="1" thickTop="1">
      <c r="A115" s="550"/>
      <c r="B115" s="538"/>
      <c r="C115" s="611"/>
      <c r="D115" s="404"/>
      <c r="E115" s="404"/>
      <c r="F115" s="269" t="s">
        <v>719</v>
      </c>
      <c r="G115" s="269" t="s">
        <v>720</v>
      </c>
      <c r="H115" s="404"/>
      <c r="I115" s="270" t="s">
        <v>721</v>
      </c>
      <c r="J115" s="270" t="s">
        <v>722</v>
      </c>
      <c r="K115" s="271">
        <v>1</v>
      </c>
      <c r="L115" s="270" t="s">
        <v>29</v>
      </c>
      <c r="M115" s="270" t="s">
        <v>30</v>
      </c>
      <c r="N115" s="270" t="s">
        <v>31</v>
      </c>
      <c r="O115" s="270" t="s">
        <v>32</v>
      </c>
      <c r="P115" s="274">
        <v>2</v>
      </c>
      <c r="Q115" s="274">
        <v>2</v>
      </c>
      <c r="R115" s="275">
        <f>+P115/Q115</f>
        <v>1</v>
      </c>
      <c r="S115" s="275">
        <f t="shared" si="9"/>
        <v>1</v>
      </c>
      <c r="T115" s="276" t="s">
        <v>15</v>
      </c>
      <c r="U115" s="278" t="s">
        <v>723</v>
      </c>
      <c r="V115" s="277" t="s">
        <v>830</v>
      </c>
    </row>
    <row r="116" spans="1:22" ht="409.5" customHeight="1" thickBot="1" thickTop="1">
      <c r="A116" s="550"/>
      <c r="B116" s="273">
        <v>8</v>
      </c>
      <c r="C116" s="611"/>
      <c r="D116" s="270" t="s">
        <v>144</v>
      </c>
      <c r="E116" s="269" t="s">
        <v>724</v>
      </c>
      <c r="F116" s="269" t="s">
        <v>725</v>
      </c>
      <c r="G116" s="269" t="s">
        <v>726</v>
      </c>
      <c r="H116" s="270" t="s">
        <v>727</v>
      </c>
      <c r="I116" s="270" t="s">
        <v>728</v>
      </c>
      <c r="J116" s="270" t="s">
        <v>46</v>
      </c>
      <c r="K116" s="271">
        <v>1</v>
      </c>
      <c r="L116" s="270" t="s">
        <v>29</v>
      </c>
      <c r="M116" s="270" t="s">
        <v>30</v>
      </c>
      <c r="N116" s="270" t="s">
        <v>31</v>
      </c>
      <c r="O116" s="270" t="s">
        <v>32</v>
      </c>
      <c r="P116" s="274">
        <v>2</v>
      </c>
      <c r="Q116" s="274">
        <v>2</v>
      </c>
      <c r="R116" s="275">
        <v>1</v>
      </c>
      <c r="S116" s="275">
        <f t="shared" si="9"/>
        <v>1</v>
      </c>
      <c r="T116" s="276" t="s">
        <v>15</v>
      </c>
      <c r="U116" s="278" t="s">
        <v>729</v>
      </c>
      <c r="V116" s="277" t="s">
        <v>832</v>
      </c>
    </row>
    <row r="117" spans="1:22" ht="409.5" customHeight="1" thickBot="1" thickTop="1">
      <c r="A117" s="550"/>
      <c r="B117" s="273">
        <v>9</v>
      </c>
      <c r="C117" s="611"/>
      <c r="D117" s="404"/>
      <c r="E117" s="269" t="s">
        <v>34</v>
      </c>
      <c r="F117" s="269" t="s">
        <v>35</v>
      </c>
      <c r="G117" s="269" t="s">
        <v>35</v>
      </c>
      <c r="H117" s="270" t="s">
        <v>660</v>
      </c>
      <c r="I117" s="270" t="s">
        <v>36</v>
      </c>
      <c r="J117" s="270" t="s">
        <v>152</v>
      </c>
      <c r="K117" s="272">
        <v>1</v>
      </c>
      <c r="L117" s="270" t="s">
        <v>29</v>
      </c>
      <c r="M117" s="270" t="s">
        <v>30</v>
      </c>
      <c r="N117" s="270" t="s">
        <v>31</v>
      </c>
      <c r="O117" s="270" t="s">
        <v>32</v>
      </c>
      <c r="P117" s="274">
        <v>10</v>
      </c>
      <c r="Q117" s="274">
        <v>10</v>
      </c>
      <c r="R117" s="275">
        <f aca="true" t="shared" si="10" ref="R117:R132">+P117/Q117</f>
        <v>1</v>
      </c>
      <c r="S117" s="275">
        <f t="shared" si="9"/>
        <v>1</v>
      </c>
      <c r="T117" s="276" t="s">
        <v>15</v>
      </c>
      <c r="U117" s="278" t="s">
        <v>730</v>
      </c>
      <c r="V117" s="278" t="s">
        <v>901</v>
      </c>
    </row>
    <row r="118" spans="1:22" ht="322.5" customHeight="1" thickTop="1">
      <c r="A118" s="550"/>
      <c r="B118" s="608">
        <v>10</v>
      </c>
      <c r="C118" s="611"/>
      <c r="D118" s="404"/>
      <c r="E118" s="587" t="s">
        <v>26</v>
      </c>
      <c r="F118" s="587" t="s">
        <v>27</v>
      </c>
      <c r="G118" s="587" t="s">
        <v>27</v>
      </c>
      <c r="H118" s="587" t="s">
        <v>660</v>
      </c>
      <c r="I118" s="587" t="s">
        <v>155</v>
      </c>
      <c r="J118" s="587" t="s">
        <v>28</v>
      </c>
      <c r="K118" s="612">
        <v>1</v>
      </c>
      <c r="L118" s="587" t="s">
        <v>29</v>
      </c>
      <c r="M118" s="587" t="s">
        <v>30</v>
      </c>
      <c r="N118" s="587" t="s">
        <v>31</v>
      </c>
      <c r="O118" s="601" t="s">
        <v>32</v>
      </c>
      <c r="P118" s="472">
        <v>9</v>
      </c>
      <c r="Q118" s="472">
        <v>9</v>
      </c>
      <c r="R118" s="495">
        <f t="shared" si="10"/>
        <v>1</v>
      </c>
      <c r="S118" s="495">
        <f t="shared" si="9"/>
        <v>1</v>
      </c>
      <c r="T118" s="516" t="s">
        <v>15</v>
      </c>
      <c r="U118" s="603" t="s">
        <v>833</v>
      </c>
      <c r="V118" s="603" t="s">
        <v>834</v>
      </c>
    </row>
    <row r="119" spans="1:22" ht="409.5" customHeight="1">
      <c r="A119" s="550"/>
      <c r="B119" s="609"/>
      <c r="C119" s="611"/>
      <c r="D119" s="404"/>
      <c r="E119" s="605"/>
      <c r="F119" s="605"/>
      <c r="G119" s="605"/>
      <c r="H119" s="605"/>
      <c r="I119" s="605"/>
      <c r="J119" s="605"/>
      <c r="K119" s="613"/>
      <c r="L119" s="605"/>
      <c r="M119" s="605"/>
      <c r="N119" s="605"/>
      <c r="O119" s="606"/>
      <c r="P119" s="474"/>
      <c r="Q119" s="474"/>
      <c r="R119" s="515"/>
      <c r="S119" s="515"/>
      <c r="T119" s="517"/>
      <c r="U119" s="607"/>
      <c r="V119" s="607"/>
    </row>
    <row r="120" spans="1:22" ht="409.5" customHeight="1" thickBot="1">
      <c r="A120" s="550"/>
      <c r="B120" s="610"/>
      <c r="C120" s="600"/>
      <c r="D120" s="404"/>
      <c r="E120" s="588"/>
      <c r="F120" s="588"/>
      <c r="G120" s="588"/>
      <c r="H120" s="588"/>
      <c r="I120" s="588"/>
      <c r="J120" s="588"/>
      <c r="K120" s="614"/>
      <c r="L120" s="588"/>
      <c r="M120" s="588"/>
      <c r="N120" s="588"/>
      <c r="O120" s="602"/>
      <c r="P120" s="473"/>
      <c r="Q120" s="473"/>
      <c r="R120" s="496"/>
      <c r="S120" s="496"/>
      <c r="T120" s="518"/>
      <c r="U120" s="604"/>
      <c r="V120" s="604"/>
    </row>
    <row r="121" spans="1:22" ht="409.5" customHeight="1" thickBot="1" thickTop="1">
      <c r="A121" s="550"/>
      <c r="B121" s="273">
        <v>11</v>
      </c>
      <c r="C121" s="417" t="s">
        <v>33</v>
      </c>
      <c r="D121" s="404"/>
      <c r="E121" s="269" t="s">
        <v>731</v>
      </c>
      <c r="F121" s="269" t="s">
        <v>732</v>
      </c>
      <c r="G121" s="269" t="s">
        <v>732</v>
      </c>
      <c r="H121" s="270" t="s">
        <v>733</v>
      </c>
      <c r="I121" s="270" t="s">
        <v>734</v>
      </c>
      <c r="J121" s="270" t="s">
        <v>46</v>
      </c>
      <c r="K121" s="271">
        <v>1</v>
      </c>
      <c r="L121" s="270" t="s">
        <v>29</v>
      </c>
      <c r="M121" s="270" t="s">
        <v>30</v>
      </c>
      <c r="N121" s="270" t="s">
        <v>31</v>
      </c>
      <c r="O121" s="270" t="s">
        <v>32</v>
      </c>
      <c r="P121" s="274">
        <v>1</v>
      </c>
      <c r="Q121" s="274">
        <v>1</v>
      </c>
      <c r="R121" s="275">
        <f t="shared" si="10"/>
        <v>1</v>
      </c>
      <c r="S121" s="275">
        <v>1</v>
      </c>
      <c r="T121" s="276" t="s">
        <v>15</v>
      </c>
      <c r="U121" s="278" t="s">
        <v>735</v>
      </c>
      <c r="V121" s="277" t="s">
        <v>835</v>
      </c>
    </row>
    <row r="122" spans="1:22" ht="409.5" customHeight="1" thickBot="1" thickTop="1">
      <c r="A122" s="550"/>
      <c r="B122" s="273">
        <v>12</v>
      </c>
      <c r="C122" s="417"/>
      <c r="D122" s="404"/>
      <c r="E122" s="269" t="s">
        <v>276</v>
      </c>
      <c r="F122" s="269" t="s">
        <v>408</v>
      </c>
      <c r="G122" s="269" t="s">
        <v>408</v>
      </c>
      <c r="H122" s="270" t="s">
        <v>221</v>
      </c>
      <c r="I122" s="270" t="s">
        <v>220</v>
      </c>
      <c r="J122" s="270" t="s">
        <v>410</v>
      </c>
      <c r="K122" s="272">
        <v>1</v>
      </c>
      <c r="L122" s="270" t="s">
        <v>29</v>
      </c>
      <c r="M122" s="270" t="s">
        <v>30</v>
      </c>
      <c r="N122" s="270" t="s">
        <v>31</v>
      </c>
      <c r="O122" s="270" t="s">
        <v>32</v>
      </c>
      <c r="P122" s="274">
        <v>10</v>
      </c>
      <c r="Q122" s="274">
        <v>12</v>
      </c>
      <c r="R122" s="275">
        <f>+P122/Q122</f>
        <v>0.8333333333333334</v>
      </c>
      <c r="S122" s="275">
        <f>+R122/K122</f>
        <v>0.8333333333333334</v>
      </c>
      <c r="T122" s="276" t="str">
        <f>IF(R122&gt;=95%,$O$12,IF(R122&gt;=70%,$N$12,IF(R122&gt;=50%,$M$12,IF(R122&lt;50%,$L$12,))))</f>
        <v>ACEPTABLE</v>
      </c>
      <c r="U122" s="278" t="s">
        <v>736</v>
      </c>
      <c r="V122" s="278" t="s">
        <v>919</v>
      </c>
    </row>
    <row r="123" spans="1:22" ht="409.5" customHeight="1" thickBot="1" thickTop="1">
      <c r="A123" s="550"/>
      <c r="B123" s="273">
        <v>13</v>
      </c>
      <c r="C123" s="404" t="s">
        <v>24</v>
      </c>
      <c r="D123" s="404" t="s">
        <v>144</v>
      </c>
      <c r="E123" s="402" t="s">
        <v>737</v>
      </c>
      <c r="F123" s="269" t="s">
        <v>38</v>
      </c>
      <c r="G123" s="269" t="s">
        <v>39</v>
      </c>
      <c r="H123" s="270" t="s">
        <v>738</v>
      </c>
      <c r="I123" s="404" t="s">
        <v>40</v>
      </c>
      <c r="J123" s="270" t="s">
        <v>739</v>
      </c>
      <c r="K123" s="272">
        <v>1</v>
      </c>
      <c r="L123" s="270" t="s">
        <v>29</v>
      </c>
      <c r="M123" s="270" t="s">
        <v>30</v>
      </c>
      <c r="N123" s="270" t="s">
        <v>31</v>
      </c>
      <c r="O123" s="270" t="s">
        <v>32</v>
      </c>
      <c r="P123" s="274">
        <v>3</v>
      </c>
      <c r="Q123" s="274">
        <v>3</v>
      </c>
      <c r="R123" s="275">
        <f t="shared" si="10"/>
        <v>1</v>
      </c>
      <c r="S123" s="275">
        <v>1</v>
      </c>
      <c r="T123" s="276" t="s">
        <v>15</v>
      </c>
      <c r="U123" s="278" t="s">
        <v>740</v>
      </c>
      <c r="V123" s="278" t="s">
        <v>836</v>
      </c>
    </row>
    <row r="124" spans="1:22" ht="409.5" customHeight="1" thickBot="1" thickTop="1">
      <c r="A124" s="550"/>
      <c r="B124" s="273">
        <v>14</v>
      </c>
      <c r="C124" s="404"/>
      <c r="D124" s="404"/>
      <c r="E124" s="402"/>
      <c r="F124" s="269" t="s">
        <v>42</v>
      </c>
      <c r="G124" s="269" t="s">
        <v>42</v>
      </c>
      <c r="H124" s="270" t="s">
        <v>738</v>
      </c>
      <c r="I124" s="404"/>
      <c r="J124" s="270" t="s">
        <v>741</v>
      </c>
      <c r="K124" s="272">
        <v>1</v>
      </c>
      <c r="L124" s="270" t="s">
        <v>29</v>
      </c>
      <c r="M124" s="270" t="s">
        <v>30</v>
      </c>
      <c r="N124" s="270" t="s">
        <v>31</v>
      </c>
      <c r="O124" s="270" t="s">
        <v>32</v>
      </c>
      <c r="P124" s="274">
        <v>3</v>
      </c>
      <c r="Q124" s="274">
        <v>3</v>
      </c>
      <c r="R124" s="275">
        <f t="shared" si="10"/>
        <v>1</v>
      </c>
      <c r="S124" s="275">
        <v>1</v>
      </c>
      <c r="T124" s="276" t="s">
        <v>15</v>
      </c>
      <c r="U124" s="278" t="s">
        <v>742</v>
      </c>
      <c r="V124" s="340" t="s">
        <v>837</v>
      </c>
    </row>
    <row r="125" spans="1:22" ht="409.5" customHeight="1" thickBot="1" thickTop="1">
      <c r="A125" s="551"/>
      <c r="B125" s="273">
        <v>15</v>
      </c>
      <c r="C125" s="404"/>
      <c r="D125" s="404"/>
      <c r="E125" s="402"/>
      <c r="F125" s="269" t="s">
        <v>743</v>
      </c>
      <c r="G125" s="269" t="s">
        <v>743</v>
      </c>
      <c r="H125" s="270" t="s">
        <v>738</v>
      </c>
      <c r="I125" s="404"/>
      <c r="J125" s="270" t="s">
        <v>744</v>
      </c>
      <c r="K125" s="272">
        <v>1</v>
      </c>
      <c r="L125" s="270" t="s">
        <v>29</v>
      </c>
      <c r="M125" s="270" t="s">
        <v>30</v>
      </c>
      <c r="N125" s="270" t="s">
        <v>31</v>
      </c>
      <c r="O125" s="270" t="s">
        <v>32</v>
      </c>
      <c r="P125" s="274">
        <v>2</v>
      </c>
      <c r="Q125" s="274">
        <v>2</v>
      </c>
      <c r="R125" s="275">
        <f t="shared" si="10"/>
        <v>1</v>
      </c>
      <c r="S125" s="275">
        <v>1</v>
      </c>
      <c r="T125" s="276" t="s">
        <v>15</v>
      </c>
      <c r="U125" s="278" t="s">
        <v>745</v>
      </c>
      <c r="V125" s="277" t="s">
        <v>838</v>
      </c>
    </row>
    <row r="126" spans="1:22" ht="409.5" customHeight="1" thickBot="1" thickTop="1">
      <c r="A126" s="546" t="s">
        <v>361</v>
      </c>
      <c r="B126" s="170">
        <v>1</v>
      </c>
      <c r="C126" s="171" t="s">
        <v>362</v>
      </c>
      <c r="D126" s="171" t="s">
        <v>25</v>
      </c>
      <c r="E126" s="172" t="s">
        <v>363</v>
      </c>
      <c r="F126" s="173" t="s">
        <v>364</v>
      </c>
      <c r="G126" s="173" t="s">
        <v>365</v>
      </c>
      <c r="H126" s="171" t="s">
        <v>366</v>
      </c>
      <c r="I126" s="171" t="s">
        <v>367</v>
      </c>
      <c r="J126" s="171" t="s">
        <v>368</v>
      </c>
      <c r="K126" s="174">
        <v>1</v>
      </c>
      <c r="L126" s="175" t="s">
        <v>29</v>
      </c>
      <c r="M126" s="175" t="s">
        <v>30</v>
      </c>
      <c r="N126" s="175" t="s">
        <v>31</v>
      </c>
      <c r="O126" s="175" t="s">
        <v>32</v>
      </c>
      <c r="P126" s="260">
        <v>1</v>
      </c>
      <c r="Q126" s="260">
        <v>1</v>
      </c>
      <c r="R126" s="261">
        <f t="shared" si="10"/>
        <v>1</v>
      </c>
      <c r="S126" s="261">
        <f aca="true" t="shared" si="11" ref="S126:S132">+R126/K126</f>
        <v>1</v>
      </c>
      <c r="T126" s="262" t="str">
        <f aca="true" t="shared" si="12" ref="T126:T132">IF(R126&gt;=95%,$O$12,IF(R126&gt;=70%,$N$12,IF(R126&gt;=50%,$M$12,IF(R126&lt;50%,$L$12,))))</f>
        <v>SATISFACTORIO</v>
      </c>
      <c r="U126" s="291" t="s">
        <v>369</v>
      </c>
      <c r="V126" s="263" t="s">
        <v>902</v>
      </c>
    </row>
    <row r="127" spans="1:22" ht="409.5" customHeight="1" thickBot="1" thickTop="1">
      <c r="A127" s="546"/>
      <c r="B127" s="170">
        <v>2</v>
      </c>
      <c r="C127" s="171" t="s">
        <v>24</v>
      </c>
      <c r="D127" s="171" t="s">
        <v>25</v>
      </c>
      <c r="E127" s="172" t="s">
        <v>370</v>
      </c>
      <c r="F127" s="173" t="s">
        <v>371</v>
      </c>
      <c r="G127" s="173" t="s">
        <v>372</v>
      </c>
      <c r="H127" s="171" t="s">
        <v>373</v>
      </c>
      <c r="I127" s="171" t="s">
        <v>374</v>
      </c>
      <c r="J127" s="171" t="s">
        <v>375</v>
      </c>
      <c r="K127" s="176">
        <v>1</v>
      </c>
      <c r="L127" s="175" t="s">
        <v>29</v>
      </c>
      <c r="M127" s="175" t="s">
        <v>30</v>
      </c>
      <c r="N127" s="175" t="s">
        <v>31</v>
      </c>
      <c r="O127" s="175" t="s">
        <v>32</v>
      </c>
      <c r="P127" s="260">
        <v>2</v>
      </c>
      <c r="Q127" s="260">
        <v>2</v>
      </c>
      <c r="R127" s="261">
        <f t="shared" si="10"/>
        <v>1</v>
      </c>
      <c r="S127" s="261">
        <f t="shared" si="11"/>
        <v>1</v>
      </c>
      <c r="T127" s="262" t="str">
        <f t="shared" si="12"/>
        <v>SATISFACTORIO</v>
      </c>
      <c r="U127" s="291" t="s">
        <v>376</v>
      </c>
      <c r="V127" s="263" t="s">
        <v>916</v>
      </c>
    </row>
    <row r="128" spans="1:22" ht="409.5" customHeight="1" thickBot="1" thickTop="1">
      <c r="A128" s="546"/>
      <c r="B128" s="170">
        <v>3</v>
      </c>
      <c r="C128" s="547" t="s">
        <v>362</v>
      </c>
      <c r="D128" s="171" t="s">
        <v>25</v>
      </c>
      <c r="E128" s="172" t="s">
        <v>377</v>
      </c>
      <c r="F128" s="173" t="s">
        <v>378</v>
      </c>
      <c r="G128" s="173" t="s">
        <v>378</v>
      </c>
      <c r="H128" s="171" t="s">
        <v>379</v>
      </c>
      <c r="I128" s="171" t="s">
        <v>380</v>
      </c>
      <c r="J128" s="171" t="s">
        <v>381</v>
      </c>
      <c r="K128" s="176">
        <v>1</v>
      </c>
      <c r="L128" s="175" t="s">
        <v>29</v>
      </c>
      <c r="M128" s="175" t="s">
        <v>30</v>
      </c>
      <c r="N128" s="175" t="s">
        <v>31</v>
      </c>
      <c r="O128" s="175" t="s">
        <v>32</v>
      </c>
      <c r="P128" s="260">
        <v>1</v>
      </c>
      <c r="Q128" s="260">
        <v>1</v>
      </c>
      <c r="R128" s="261">
        <f t="shared" si="10"/>
        <v>1</v>
      </c>
      <c r="S128" s="261">
        <f t="shared" si="11"/>
        <v>1</v>
      </c>
      <c r="T128" s="262" t="str">
        <f t="shared" si="12"/>
        <v>SATISFACTORIO</v>
      </c>
      <c r="U128" s="291" t="s">
        <v>382</v>
      </c>
      <c r="V128" s="263" t="s">
        <v>915</v>
      </c>
    </row>
    <row r="129" spans="1:22" ht="409.5" customHeight="1" thickBot="1" thickTop="1">
      <c r="A129" s="546"/>
      <c r="B129" s="170">
        <v>4</v>
      </c>
      <c r="C129" s="547"/>
      <c r="D129" s="171" t="s">
        <v>163</v>
      </c>
      <c r="E129" s="172" t="s">
        <v>383</v>
      </c>
      <c r="F129" s="173" t="s">
        <v>384</v>
      </c>
      <c r="G129" s="177" t="s">
        <v>385</v>
      </c>
      <c r="H129" s="171" t="s">
        <v>386</v>
      </c>
      <c r="I129" s="171" t="s">
        <v>387</v>
      </c>
      <c r="J129" s="171" t="s">
        <v>388</v>
      </c>
      <c r="K129" s="176">
        <v>1</v>
      </c>
      <c r="L129" s="175" t="s">
        <v>29</v>
      </c>
      <c r="M129" s="175" t="s">
        <v>30</v>
      </c>
      <c r="N129" s="175" t="s">
        <v>31</v>
      </c>
      <c r="O129" s="175" t="s">
        <v>32</v>
      </c>
      <c r="P129" s="260">
        <v>1</v>
      </c>
      <c r="Q129" s="260">
        <v>1</v>
      </c>
      <c r="R129" s="261">
        <f t="shared" si="10"/>
        <v>1</v>
      </c>
      <c r="S129" s="261">
        <f t="shared" si="11"/>
        <v>1</v>
      </c>
      <c r="T129" s="262" t="str">
        <f t="shared" si="12"/>
        <v>SATISFACTORIO</v>
      </c>
      <c r="U129" s="291" t="s">
        <v>389</v>
      </c>
      <c r="V129" s="346" t="s">
        <v>917</v>
      </c>
    </row>
    <row r="130" spans="1:22" ht="409.5" customHeight="1" thickBot="1" thickTop="1">
      <c r="A130" s="546"/>
      <c r="B130" s="170">
        <v>5</v>
      </c>
      <c r="C130" s="547"/>
      <c r="D130" s="171" t="s">
        <v>163</v>
      </c>
      <c r="E130" s="172" t="s">
        <v>390</v>
      </c>
      <c r="F130" s="173" t="s">
        <v>391</v>
      </c>
      <c r="G130" s="173" t="s">
        <v>391</v>
      </c>
      <c r="H130" s="171" t="s">
        <v>373</v>
      </c>
      <c r="I130" s="171" t="s">
        <v>392</v>
      </c>
      <c r="J130" s="171" t="s">
        <v>393</v>
      </c>
      <c r="K130" s="176">
        <v>1</v>
      </c>
      <c r="L130" s="175" t="s">
        <v>29</v>
      </c>
      <c r="M130" s="175" t="s">
        <v>30</v>
      </c>
      <c r="N130" s="175" t="s">
        <v>31</v>
      </c>
      <c r="O130" s="175" t="s">
        <v>32</v>
      </c>
      <c r="P130" s="260">
        <v>12</v>
      </c>
      <c r="Q130" s="260">
        <v>12</v>
      </c>
      <c r="R130" s="261">
        <f t="shared" si="10"/>
        <v>1</v>
      </c>
      <c r="S130" s="261">
        <f t="shared" si="11"/>
        <v>1</v>
      </c>
      <c r="T130" s="262" t="str">
        <f t="shared" si="12"/>
        <v>SATISFACTORIO</v>
      </c>
      <c r="U130" s="291" t="s">
        <v>394</v>
      </c>
      <c r="V130" s="263" t="s">
        <v>903</v>
      </c>
    </row>
    <row r="131" spans="1:22" ht="409.5" customHeight="1" thickBot="1" thickTop="1">
      <c r="A131" s="546"/>
      <c r="B131" s="170">
        <v>6</v>
      </c>
      <c r="C131" s="171"/>
      <c r="D131" s="171" t="s">
        <v>163</v>
      </c>
      <c r="E131" s="172" t="s">
        <v>395</v>
      </c>
      <c r="F131" s="181" t="s">
        <v>396</v>
      </c>
      <c r="G131" s="182" t="s">
        <v>397</v>
      </c>
      <c r="H131" s="171" t="s">
        <v>398</v>
      </c>
      <c r="I131" s="171" t="s">
        <v>399</v>
      </c>
      <c r="J131" s="171" t="s">
        <v>400</v>
      </c>
      <c r="K131" s="180">
        <v>1</v>
      </c>
      <c r="L131" s="175" t="s">
        <v>29</v>
      </c>
      <c r="M131" s="175" t="s">
        <v>30</v>
      </c>
      <c r="N131" s="175" t="s">
        <v>31</v>
      </c>
      <c r="O131" s="175" t="s">
        <v>32</v>
      </c>
      <c r="P131" s="260">
        <v>2</v>
      </c>
      <c r="Q131" s="260">
        <v>2</v>
      </c>
      <c r="R131" s="261">
        <f t="shared" si="10"/>
        <v>1</v>
      </c>
      <c r="S131" s="261">
        <f t="shared" si="11"/>
        <v>1</v>
      </c>
      <c r="T131" s="262" t="str">
        <f t="shared" si="12"/>
        <v>SATISFACTORIO</v>
      </c>
      <c r="U131" s="291" t="s">
        <v>401</v>
      </c>
      <c r="V131" s="263" t="s">
        <v>904</v>
      </c>
    </row>
    <row r="132" spans="1:22" ht="409.5" customHeight="1" thickBot="1" thickTop="1">
      <c r="A132" s="546"/>
      <c r="B132" s="170">
        <v>7</v>
      </c>
      <c r="C132" s="171" t="s">
        <v>24</v>
      </c>
      <c r="D132" s="171" t="s">
        <v>25</v>
      </c>
      <c r="E132" s="172" t="s">
        <v>402</v>
      </c>
      <c r="F132" s="172" t="s">
        <v>403</v>
      </c>
      <c r="G132" s="172" t="s">
        <v>403</v>
      </c>
      <c r="H132" s="178" t="s">
        <v>404</v>
      </c>
      <c r="I132" s="178" t="s">
        <v>405</v>
      </c>
      <c r="J132" s="178" t="s">
        <v>406</v>
      </c>
      <c r="K132" s="174">
        <v>1</v>
      </c>
      <c r="L132" s="175" t="s">
        <v>29</v>
      </c>
      <c r="M132" s="175" t="s">
        <v>30</v>
      </c>
      <c r="N132" s="175" t="s">
        <v>31</v>
      </c>
      <c r="O132" s="175" t="s">
        <v>32</v>
      </c>
      <c r="P132" s="260">
        <v>1</v>
      </c>
      <c r="Q132" s="260">
        <v>1</v>
      </c>
      <c r="R132" s="261">
        <f t="shared" si="10"/>
        <v>1</v>
      </c>
      <c r="S132" s="261">
        <f t="shared" si="11"/>
        <v>1</v>
      </c>
      <c r="T132" s="262" t="str">
        <f t="shared" si="12"/>
        <v>SATISFACTORIO</v>
      </c>
      <c r="U132" s="291" t="s">
        <v>407</v>
      </c>
      <c r="V132" s="263" t="s">
        <v>905</v>
      </c>
    </row>
    <row r="133" spans="1:22" ht="409.5" customHeight="1" thickBot="1" thickTop="1">
      <c r="A133" s="546"/>
      <c r="B133" s="170">
        <v>8</v>
      </c>
      <c r="C133" s="171" t="s">
        <v>362</v>
      </c>
      <c r="D133" s="171" t="s">
        <v>163</v>
      </c>
      <c r="E133" s="172" t="s">
        <v>276</v>
      </c>
      <c r="F133" s="172" t="s">
        <v>408</v>
      </c>
      <c r="G133" s="172" t="s">
        <v>408</v>
      </c>
      <c r="H133" s="178" t="s">
        <v>409</v>
      </c>
      <c r="I133" s="178" t="s">
        <v>220</v>
      </c>
      <c r="J133" s="178" t="s">
        <v>410</v>
      </c>
      <c r="K133" s="179">
        <v>1</v>
      </c>
      <c r="L133" s="175" t="s">
        <v>29</v>
      </c>
      <c r="M133" s="175" t="s">
        <v>30</v>
      </c>
      <c r="N133" s="175" t="s">
        <v>31</v>
      </c>
      <c r="O133" s="175" t="s">
        <v>32</v>
      </c>
      <c r="P133" s="260" t="s">
        <v>124</v>
      </c>
      <c r="Q133" s="260" t="s">
        <v>124</v>
      </c>
      <c r="R133" s="260" t="s">
        <v>124</v>
      </c>
      <c r="S133" s="260" t="s">
        <v>124</v>
      </c>
      <c r="T133" s="260" t="s">
        <v>124</v>
      </c>
      <c r="U133" s="291" t="s">
        <v>411</v>
      </c>
      <c r="V133" s="261" t="s">
        <v>906</v>
      </c>
    </row>
    <row r="134" spans="1:22" ht="409.5" customHeight="1" thickBot="1" thickTop="1">
      <c r="A134" s="546"/>
      <c r="B134" s="170">
        <v>9</v>
      </c>
      <c r="C134" s="171" t="s">
        <v>362</v>
      </c>
      <c r="D134" s="171" t="s">
        <v>163</v>
      </c>
      <c r="E134" s="172" t="s">
        <v>412</v>
      </c>
      <c r="F134" s="172" t="s">
        <v>413</v>
      </c>
      <c r="G134" s="172" t="s">
        <v>414</v>
      </c>
      <c r="H134" s="178" t="s">
        <v>415</v>
      </c>
      <c r="I134" s="178" t="s">
        <v>416</v>
      </c>
      <c r="J134" s="178" t="s">
        <v>417</v>
      </c>
      <c r="K134" s="179">
        <v>1</v>
      </c>
      <c r="L134" s="175" t="s">
        <v>29</v>
      </c>
      <c r="M134" s="175" t="s">
        <v>30</v>
      </c>
      <c r="N134" s="175" t="s">
        <v>31</v>
      </c>
      <c r="O134" s="175" t="s">
        <v>32</v>
      </c>
      <c r="P134" s="260">
        <v>3</v>
      </c>
      <c r="Q134" s="260">
        <v>3</v>
      </c>
      <c r="R134" s="261">
        <f aca="true" t="shared" si="13" ref="R134:R141">+P134/Q134</f>
        <v>1</v>
      </c>
      <c r="S134" s="261">
        <f aca="true" t="shared" si="14" ref="S134:S141">+R134/K134</f>
        <v>1</v>
      </c>
      <c r="T134" s="262" t="str">
        <f aca="true" t="shared" si="15" ref="T134:T141">IF(R134&gt;=95%,$O$12,IF(R134&gt;=70%,$N$12,IF(R134&gt;=50%,$M$12,IF(R134&lt;50%,$L$12,))))</f>
        <v>SATISFACTORIO</v>
      </c>
      <c r="U134" s="291" t="s">
        <v>418</v>
      </c>
      <c r="V134" s="263" t="s">
        <v>907</v>
      </c>
    </row>
    <row r="135" spans="1:22" ht="409.5" customHeight="1" thickBot="1" thickTop="1">
      <c r="A135" s="546"/>
      <c r="B135" s="170">
        <v>10</v>
      </c>
      <c r="C135" s="184" t="s">
        <v>24</v>
      </c>
      <c r="D135" s="184" t="s">
        <v>25</v>
      </c>
      <c r="E135" s="183" t="s">
        <v>419</v>
      </c>
      <c r="F135" s="183" t="s">
        <v>420</v>
      </c>
      <c r="G135" s="183" t="s">
        <v>420</v>
      </c>
      <c r="H135" s="184" t="s">
        <v>415</v>
      </c>
      <c r="I135" s="184" t="s">
        <v>421</v>
      </c>
      <c r="J135" s="184" t="s">
        <v>422</v>
      </c>
      <c r="K135" s="185">
        <v>1</v>
      </c>
      <c r="L135" s="189" t="s">
        <v>29</v>
      </c>
      <c r="M135" s="189" t="s">
        <v>30</v>
      </c>
      <c r="N135" s="189" t="s">
        <v>31</v>
      </c>
      <c r="O135" s="190" t="s">
        <v>32</v>
      </c>
      <c r="P135" s="260">
        <v>897</v>
      </c>
      <c r="Q135" s="260">
        <v>897</v>
      </c>
      <c r="R135" s="261">
        <f t="shared" si="13"/>
        <v>1</v>
      </c>
      <c r="S135" s="261">
        <f t="shared" si="14"/>
        <v>1</v>
      </c>
      <c r="T135" s="262" t="str">
        <f t="shared" si="15"/>
        <v>SATISFACTORIO</v>
      </c>
      <c r="U135" s="291" t="s">
        <v>423</v>
      </c>
      <c r="V135" s="263" t="s">
        <v>908</v>
      </c>
    </row>
    <row r="136" spans="1:22" ht="409.5" customHeight="1" thickBot="1" thickTop="1">
      <c r="A136" s="546"/>
      <c r="B136" s="170">
        <v>11</v>
      </c>
      <c r="C136" s="187"/>
      <c r="D136" s="187"/>
      <c r="E136" s="186" t="s">
        <v>424</v>
      </c>
      <c r="F136" s="186" t="s">
        <v>425</v>
      </c>
      <c r="G136" s="186" t="s">
        <v>425</v>
      </c>
      <c r="H136" s="187" t="s">
        <v>426</v>
      </c>
      <c r="I136" s="187" t="s">
        <v>427</v>
      </c>
      <c r="J136" s="187" t="s">
        <v>428</v>
      </c>
      <c r="K136" s="188">
        <v>1</v>
      </c>
      <c r="L136" s="191" t="s">
        <v>29</v>
      </c>
      <c r="M136" s="191" t="s">
        <v>30</v>
      </c>
      <c r="N136" s="191" t="s">
        <v>31</v>
      </c>
      <c r="O136" s="192" t="s">
        <v>32</v>
      </c>
      <c r="P136" s="260">
        <v>1</v>
      </c>
      <c r="Q136" s="260">
        <v>1</v>
      </c>
      <c r="R136" s="261">
        <f t="shared" si="13"/>
        <v>1</v>
      </c>
      <c r="S136" s="261">
        <f t="shared" si="14"/>
        <v>1</v>
      </c>
      <c r="T136" s="262" t="str">
        <f t="shared" si="15"/>
        <v>SATISFACTORIO</v>
      </c>
      <c r="U136" s="291" t="s">
        <v>429</v>
      </c>
      <c r="V136" s="263" t="s">
        <v>909</v>
      </c>
    </row>
    <row r="137" spans="1:22" ht="409.5" customHeight="1" thickBot="1" thickTop="1">
      <c r="A137" s="546"/>
      <c r="B137" s="170">
        <v>12</v>
      </c>
      <c r="C137" s="547" t="s">
        <v>24</v>
      </c>
      <c r="D137" s="171" t="s">
        <v>25</v>
      </c>
      <c r="E137" s="172" t="s">
        <v>26</v>
      </c>
      <c r="F137" s="172" t="s">
        <v>27</v>
      </c>
      <c r="G137" s="172" t="s">
        <v>27</v>
      </c>
      <c r="H137" s="171" t="s">
        <v>430</v>
      </c>
      <c r="I137" s="178" t="s">
        <v>155</v>
      </c>
      <c r="J137" s="178" t="s">
        <v>28</v>
      </c>
      <c r="K137" s="179">
        <v>1</v>
      </c>
      <c r="L137" s="175" t="s">
        <v>29</v>
      </c>
      <c r="M137" s="175" t="s">
        <v>30</v>
      </c>
      <c r="N137" s="175" t="s">
        <v>31</v>
      </c>
      <c r="O137" s="175" t="s">
        <v>32</v>
      </c>
      <c r="P137" s="260">
        <v>0.7</v>
      </c>
      <c r="Q137" s="260">
        <v>1</v>
      </c>
      <c r="R137" s="261">
        <f t="shared" si="13"/>
        <v>0.7</v>
      </c>
      <c r="S137" s="261">
        <f t="shared" si="14"/>
        <v>0.7</v>
      </c>
      <c r="T137" s="262" t="str">
        <f>IF(R137&gt;=95%,$O$12,IF(R137&gt;=70%,$N$12,IF(R137&gt;=50%,$M$12,IF(R137&lt;50%,$L$12,))))</f>
        <v>ACEPTABLE</v>
      </c>
      <c r="U137" s="291" t="s">
        <v>431</v>
      </c>
      <c r="V137" s="263" t="s">
        <v>910</v>
      </c>
    </row>
    <row r="138" spans="1:22" ht="409.5" customHeight="1" thickBot="1" thickTop="1">
      <c r="A138" s="546"/>
      <c r="B138" s="170">
        <v>13</v>
      </c>
      <c r="C138" s="547"/>
      <c r="D138" s="171" t="s">
        <v>25</v>
      </c>
      <c r="E138" s="172" t="s">
        <v>34</v>
      </c>
      <c r="F138" s="172" t="s">
        <v>35</v>
      </c>
      <c r="G138" s="172" t="s">
        <v>35</v>
      </c>
      <c r="H138" s="171" t="s">
        <v>432</v>
      </c>
      <c r="I138" s="178" t="s">
        <v>36</v>
      </c>
      <c r="J138" s="178" t="s">
        <v>152</v>
      </c>
      <c r="K138" s="179">
        <v>1</v>
      </c>
      <c r="L138" s="175" t="s">
        <v>29</v>
      </c>
      <c r="M138" s="175" t="s">
        <v>30</v>
      </c>
      <c r="N138" s="175" t="s">
        <v>31</v>
      </c>
      <c r="O138" s="175" t="s">
        <v>32</v>
      </c>
      <c r="P138" s="260">
        <v>1</v>
      </c>
      <c r="Q138" s="260">
        <v>1</v>
      </c>
      <c r="R138" s="261">
        <f t="shared" si="13"/>
        <v>1</v>
      </c>
      <c r="S138" s="261">
        <f t="shared" si="14"/>
        <v>1</v>
      </c>
      <c r="T138" s="262" t="str">
        <f t="shared" si="15"/>
        <v>SATISFACTORIO</v>
      </c>
      <c r="U138" s="291" t="s">
        <v>433</v>
      </c>
      <c r="V138" s="347" t="s">
        <v>911</v>
      </c>
    </row>
    <row r="139" spans="1:22" ht="409.5" customHeight="1" thickBot="1" thickTop="1">
      <c r="A139" s="546"/>
      <c r="B139" s="170">
        <v>14</v>
      </c>
      <c r="C139" s="171" t="s">
        <v>353</v>
      </c>
      <c r="D139" s="171" t="s">
        <v>25</v>
      </c>
      <c r="E139" s="172" t="s">
        <v>434</v>
      </c>
      <c r="F139" s="172" t="s">
        <v>435</v>
      </c>
      <c r="G139" s="172"/>
      <c r="H139" s="178" t="s">
        <v>426</v>
      </c>
      <c r="I139" s="178" t="s">
        <v>45</v>
      </c>
      <c r="J139" s="178" t="s">
        <v>46</v>
      </c>
      <c r="K139" s="174">
        <v>1</v>
      </c>
      <c r="L139" s="175" t="s">
        <v>29</v>
      </c>
      <c r="M139" s="175" t="s">
        <v>30</v>
      </c>
      <c r="N139" s="175" t="s">
        <v>31</v>
      </c>
      <c r="O139" s="175" t="s">
        <v>32</v>
      </c>
      <c r="P139" s="260">
        <v>58</v>
      </c>
      <c r="Q139" s="260">
        <v>58</v>
      </c>
      <c r="R139" s="261">
        <f t="shared" si="13"/>
        <v>1</v>
      </c>
      <c r="S139" s="261">
        <f t="shared" si="14"/>
        <v>1</v>
      </c>
      <c r="T139" s="262" t="str">
        <f t="shared" si="15"/>
        <v>SATISFACTORIO</v>
      </c>
      <c r="U139" s="291" t="s">
        <v>436</v>
      </c>
      <c r="V139" s="346" t="s">
        <v>912</v>
      </c>
    </row>
    <row r="140" spans="1:22" ht="409.5" customHeight="1" thickBot="1" thickTop="1">
      <c r="A140" s="546"/>
      <c r="B140" s="170">
        <v>15</v>
      </c>
      <c r="C140" s="547" t="s">
        <v>24</v>
      </c>
      <c r="D140" s="171" t="s">
        <v>144</v>
      </c>
      <c r="E140" s="552" t="s">
        <v>37</v>
      </c>
      <c r="F140" s="172" t="s">
        <v>38</v>
      </c>
      <c r="G140" s="172" t="s">
        <v>39</v>
      </c>
      <c r="H140" s="178" t="s">
        <v>437</v>
      </c>
      <c r="I140" s="545" t="s">
        <v>40</v>
      </c>
      <c r="J140" s="178" t="s">
        <v>41</v>
      </c>
      <c r="K140" s="174">
        <v>1</v>
      </c>
      <c r="L140" s="175" t="s">
        <v>29</v>
      </c>
      <c r="M140" s="175" t="s">
        <v>30</v>
      </c>
      <c r="N140" s="175" t="s">
        <v>31</v>
      </c>
      <c r="O140" s="175" t="s">
        <v>32</v>
      </c>
      <c r="P140" s="260">
        <v>7</v>
      </c>
      <c r="Q140" s="260">
        <v>7</v>
      </c>
      <c r="R140" s="261">
        <f t="shared" si="13"/>
        <v>1</v>
      </c>
      <c r="S140" s="261">
        <f t="shared" si="14"/>
        <v>1</v>
      </c>
      <c r="T140" s="262" t="str">
        <f t="shared" si="15"/>
        <v>SATISFACTORIO</v>
      </c>
      <c r="U140" s="291" t="s">
        <v>438</v>
      </c>
      <c r="V140" s="348" t="s">
        <v>913</v>
      </c>
    </row>
    <row r="141" spans="1:22" ht="409.5" customHeight="1" thickBot="1" thickTop="1">
      <c r="A141" s="546"/>
      <c r="B141" s="170">
        <v>16</v>
      </c>
      <c r="C141" s="547"/>
      <c r="D141" s="171"/>
      <c r="E141" s="552"/>
      <c r="F141" s="172" t="s">
        <v>42</v>
      </c>
      <c r="G141" s="172" t="s">
        <v>42</v>
      </c>
      <c r="H141" s="178" t="s">
        <v>437</v>
      </c>
      <c r="I141" s="545"/>
      <c r="J141" s="178" t="s">
        <v>43</v>
      </c>
      <c r="K141" s="174">
        <v>1</v>
      </c>
      <c r="L141" s="175" t="s">
        <v>29</v>
      </c>
      <c r="M141" s="175" t="s">
        <v>30</v>
      </c>
      <c r="N141" s="175" t="s">
        <v>31</v>
      </c>
      <c r="O141" s="175" t="s">
        <v>32</v>
      </c>
      <c r="P141" s="260">
        <v>7</v>
      </c>
      <c r="Q141" s="260">
        <v>7</v>
      </c>
      <c r="R141" s="261">
        <f t="shared" si="13"/>
        <v>1</v>
      </c>
      <c r="S141" s="261">
        <f t="shared" si="14"/>
        <v>1</v>
      </c>
      <c r="T141" s="262" t="str">
        <f t="shared" si="15"/>
        <v>SATISFACTORIO</v>
      </c>
      <c r="U141" s="291" t="s">
        <v>439</v>
      </c>
      <c r="V141" s="348" t="s">
        <v>914</v>
      </c>
    </row>
    <row r="142" spans="1:22" ht="409.5" customHeight="1" thickBot="1" thickTop="1">
      <c r="A142" s="546"/>
      <c r="B142" s="170">
        <v>17</v>
      </c>
      <c r="C142" s="547"/>
      <c r="D142" s="171"/>
      <c r="E142" s="552"/>
      <c r="F142" s="172" t="s">
        <v>141</v>
      </c>
      <c r="G142" s="172" t="s">
        <v>141</v>
      </c>
      <c r="H142" s="178" t="s">
        <v>437</v>
      </c>
      <c r="I142" s="545"/>
      <c r="J142" s="178" t="s">
        <v>44</v>
      </c>
      <c r="K142" s="174">
        <v>1</v>
      </c>
      <c r="L142" s="175" t="s">
        <v>29</v>
      </c>
      <c r="M142" s="175" t="s">
        <v>30</v>
      </c>
      <c r="N142" s="175" t="s">
        <v>31</v>
      </c>
      <c r="O142" s="175" t="s">
        <v>32</v>
      </c>
      <c r="P142" s="260" t="s">
        <v>124</v>
      </c>
      <c r="Q142" s="260" t="s">
        <v>124</v>
      </c>
      <c r="R142" s="260" t="s">
        <v>124</v>
      </c>
      <c r="S142" s="260" t="s">
        <v>124</v>
      </c>
      <c r="T142" s="260" t="s">
        <v>124</v>
      </c>
      <c r="U142" s="291" t="s">
        <v>440</v>
      </c>
      <c r="V142" s="261" t="s">
        <v>906</v>
      </c>
    </row>
    <row r="143" spans="1:22" ht="409.5" customHeight="1" thickBot="1" thickTop="1">
      <c r="A143" s="561" t="s">
        <v>747</v>
      </c>
      <c r="B143" s="306">
        <v>1</v>
      </c>
      <c r="C143" s="574" t="s">
        <v>24</v>
      </c>
      <c r="D143" s="574" t="s">
        <v>25</v>
      </c>
      <c r="E143" s="307" t="s">
        <v>26</v>
      </c>
      <c r="F143" s="307" t="s">
        <v>27</v>
      </c>
      <c r="G143" s="307" t="s">
        <v>27</v>
      </c>
      <c r="H143" s="308" t="s">
        <v>748</v>
      </c>
      <c r="I143" s="308" t="s">
        <v>67</v>
      </c>
      <c r="J143" s="308" t="s">
        <v>28</v>
      </c>
      <c r="K143" s="309">
        <v>1</v>
      </c>
      <c r="L143" s="308" t="s">
        <v>29</v>
      </c>
      <c r="M143" s="308" t="s">
        <v>30</v>
      </c>
      <c r="N143" s="308" t="s">
        <v>31</v>
      </c>
      <c r="O143" s="310" t="s">
        <v>32</v>
      </c>
      <c r="P143" s="320">
        <v>2.8</v>
      </c>
      <c r="Q143" s="320">
        <v>4</v>
      </c>
      <c r="R143" s="321">
        <f aca="true" t="shared" si="16" ref="R143:R152">+P143/Q143</f>
        <v>0.7</v>
      </c>
      <c r="S143" s="321">
        <f aca="true" t="shared" si="17" ref="S143:S152">+R143/K143</f>
        <v>0.7</v>
      </c>
      <c r="T143" s="322" t="str">
        <f aca="true" t="shared" si="18" ref="T143:T152">IF(R143&gt;=95%,$O$12,IF(R143&gt;=70%,$N$12,IF(R143&gt;=50%,$M$12,IF(R143&lt;50%,$L$12,))))</f>
        <v>ACEPTABLE</v>
      </c>
      <c r="U143" s="323" t="s">
        <v>811</v>
      </c>
      <c r="V143" s="323" t="s">
        <v>839</v>
      </c>
    </row>
    <row r="144" spans="1:22" ht="409.5" customHeight="1" thickBot="1" thickTop="1">
      <c r="A144" s="562"/>
      <c r="B144" s="311">
        <v>2</v>
      </c>
      <c r="C144" s="571"/>
      <c r="D144" s="571"/>
      <c r="E144" s="312" t="s">
        <v>34</v>
      </c>
      <c r="F144" s="312" t="s">
        <v>35</v>
      </c>
      <c r="G144" s="312" t="s">
        <v>35</v>
      </c>
      <c r="H144" s="308" t="s">
        <v>748</v>
      </c>
      <c r="I144" s="313" t="s">
        <v>36</v>
      </c>
      <c r="J144" s="313" t="s">
        <v>68</v>
      </c>
      <c r="K144" s="314">
        <v>1</v>
      </c>
      <c r="L144" s="313" t="s">
        <v>29</v>
      </c>
      <c r="M144" s="313" t="s">
        <v>30</v>
      </c>
      <c r="N144" s="313" t="s">
        <v>31</v>
      </c>
      <c r="O144" s="315" t="s">
        <v>32</v>
      </c>
      <c r="P144" s="320">
        <v>7</v>
      </c>
      <c r="Q144" s="320">
        <v>7</v>
      </c>
      <c r="R144" s="321">
        <f t="shared" si="16"/>
        <v>1</v>
      </c>
      <c r="S144" s="321">
        <f t="shared" si="17"/>
        <v>1</v>
      </c>
      <c r="T144" s="322" t="str">
        <f t="shared" si="18"/>
        <v>SATISFACTORIO</v>
      </c>
      <c r="U144" s="323" t="s">
        <v>749</v>
      </c>
      <c r="V144" s="323" t="s">
        <v>918</v>
      </c>
    </row>
    <row r="145" spans="1:22" ht="409.5" customHeight="1" thickBot="1" thickTop="1">
      <c r="A145" s="562"/>
      <c r="B145" s="311">
        <v>3</v>
      </c>
      <c r="C145" s="571"/>
      <c r="D145" s="571"/>
      <c r="E145" s="312" t="s">
        <v>750</v>
      </c>
      <c r="F145" s="312" t="s">
        <v>751</v>
      </c>
      <c r="G145" s="312" t="s">
        <v>751</v>
      </c>
      <c r="H145" s="313" t="s">
        <v>752</v>
      </c>
      <c r="I145" s="313" t="s">
        <v>753</v>
      </c>
      <c r="J145" s="313" t="s">
        <v>754</v>
      </c>
      <c r="K145" s="314">
        <v>1</v>
      </c>
      <c r="L145" s="313" t="s">
        <v>29</v>
      </c>
      <c r="M145" s="313" t="s">
        <v>30</v>
      </c>
      <c r="N145" s="313" t="s">
        <v>31</v>
      </c>
      <c r="O145" s="315" t="s">
        <v>32</v>
      </c>
      <c r="P145" s="320">
        <v>23</v>
      </c>
      <c r="Q145" s="320">
        <v>26</v>
      </c>
      <c r="R145" s="321">
        <f t="shared" si="16"/>
        <v>0.8846153846153846</v>
      </c>
      <c r="S145" s="321">
        <f t="shared" si="17"/>
        <v>0.8846153846153846</v>
      </c>
      <c r="T145" s="322" t="str">
        <f t="shared" si="18"/>
        <v>ACEPTABLE</v>
      </c>
      <c r="U145" s="323" t="s">
        <v>755</v>
      </c>
      <c r="V145" s="323" t="s">
        <v>840</v>
      </c>
    </row>
    <row r="146" spans="1:22" ht="409.5" customHeight="1" thickBot="1" thickTop="1">
      <c r="A146" s="562"/>
      <c r="B146" s="311">
        <v>4</v>
      </c>
      <c r="C146" s="571"/>
      <c r="D146" s="573"/>
      <c r="E146" s="312" t="s">
        <v>756</v>
      </c>
      <c r="F146" s="312" t="s">
        <v>757</v>
      </c>
      <c r="G146" s="312" t="s">
        <v>758</v>
      </c>
      <c r="H146" s="308" t="s">
        <v>748</v>
      </c>
      <c r="I146" s="313" t="s">
        <v>759</v>
      </c>
      <c r="J146" s="313" t="s">
        <v>760</v>
      </c>
      <c r="K146" s="314">
        <v>1</v>
      </c>
      <c r="L146" s="313" t="s">
        <v>29</v>
      </c>
      <c r="M146" s="313" t="s">
        <v>30</v>
      </c>
      <c r="N146" s="313" t="s">
        <v>31</v>
      </c>
      <c r="O146" s="315" t="s">
        <v>32</v>
      </c>
      <c r="P146" s="320">
        <v>1</v>
      </c>
      <c r="Q146" s="320">
        <v>1</v>
      </c>
      <c r="R146" s="321">
        <f t="shared" si="16"/>
        <v>1</v>
      </c>
      <c r="S146" s="321">
        <f t="shared" si="17"/>
        <v>1</v>
      </c>
      <c r="T146" s="322" t="str">
        <f t="shared" si="18"/>
        <v>SATISFACTORIO</v>
      </c>
      <c r="U146" s="323" t="s">
        <v>799</v>
      </c>
      <c r="V146" s="323" t="s">
        <v>841</v>
      </c>
    </row>
    <row r="147" spans="1:22" ht="409.5" customHeight="1" thickBot="1" thickTop="1">
      <c r="A147" s="562"/>
      <c r="B147" s="311">
        <v>5</v>
      </c>
      <c r="C147" s="571"/>
      <c r="D147" s="313" t="s">
        <v>25</v>
      </c>
      <c r="E147" s="312" t="s">
        <v>761</v>
      </c>
      <c r="F147" s="312" t="s">
        <v>762</v>
      </c>
      <c r="G147" s="312" t="s">
        <v>763</v>
      </c>
      <c r="H147" s="313" t="s">
        <v>764</v>
      </c>
      <c r="I147" s="313" t="s">
        <v>765</v>
      </c>
      <c r="J147" s="313" t="s">
        <v>766</v>
      </c>
      <c r="K147" s="314">
        <v>1</v>
      </c>
      <c r="L147" s="313" t="s">
        <v>29</v>
      </c>
      <c r="M147" s="313" t="s">
        <v>30</v>
      </c>
      <c r="N147" s="313" t="s">
        <v>31</v>
      </c>
      <c r="O147" s="315" t="s">
        <v>32</v>
      </c>
      <c r="P147" s="320">
        <v>25</v>
      </c>
      <c r="Q147" s="320">
        <v>25</v>
      </c>
      <c r="R147" s="321">
        <f t="shared" si="16"/>
        <v>1</v>
      </c>
      <c r="S147" s="321">
        <f t="shared" si="17"/>
        <v>1</v>
      </c>
      <c r="T147" s="322" t="str">
        <f t="shared" si="18"/>
        <v>SATISFACTORIO</v>
      </c>
      <c r="U147" s="323" t="s">
        <v>767</v>
      </c>
      <c r="V147" s="323" t="s">
        <v>845</v>
      </c>
    </row>
    <row r="148" spans="1:22" ht="409.5" customHeight="1" thickBot="1" thickTop="1">
      <c r="A148" s="562"/>
      <c r="B148" s="311">
        <v>6</v>
      </c>
      <c r="C148" s="573"/>
      <c r="D148" s="313" t="s">
        <v>181</v>
      </c>
      <c r="E148" s="312" t="s">
        <v>768</v>
      </c>
      <c r="F148" s="312" t="s">
        <v>769</v>
      </c>
      <c r="G148" s="312"/>
      <c r="H148" s="313" t="s">
        <v>770</v>
      </c>
      <c r="I148" s="313" t="s">
        <v>771</v>
      </c>
      <c r="J148" s="313" t="s">
        <v>772</v>
      </c>
      <c r="K148" s="314">
        <v>1</v>
      </c>
      <c r="L148" s="313" t="s">
        <v>29</v>
      </c>
      <c r="M148" s="313" t="s">
        <v>30</v>
      </c>
      <c r="N148" s="313" t="s">
        <v>31</v>
      </c>
      <c r="O148" s="315" t="s">
        <v>32</v>
      </c>
      <c r="P148" s="320">
        <v>3</v>
      </c>
      <c r="Q148" s="320">
        <v>4</v>
      </c>
      <c r="R148" s="321">
        <f t="shared" si="16"/>
        <v>0.75</v>
      </c>
      <c r="S148" s="321">
        <f t="shared" si="17"/>
        <v>0.75</v>
      </c>
      <c r="T148" s="322" t="str">
        <f t="shared" si="18"/>
        <v>ACEPTABLE</v>
      </c>
      <c r="U148" s="323" t="s">
        <v>773</v>
      </c>
      <c r="V148" s="323" t="s">
        <v>842</v>
      </c>
    </row>
    <row r="149" spans="1:22" ht="409.5" customHeight="1" thickBot="1" thickTop="1">
      <c r="A149" s="562"/>
      <c r="B149" s="311">
        <v>7</v>
      </c>
      <c r="C149" s="570" t="s">
        <v>224</v>
      </c>
      <c r="D149" s="313" t="s">
        <v>25</v>
      </c>
      <c r="E149" s="312" t="s">
        <v>774</v>
      </c>
      <c r="F149" s="312" t="s">
        <v>775</v>
      </c>
      <c r="G149" s="312" t="s">
        <v>775</v>
      </c>
      <c r="H149" s="313" t="s">
        <v>305</v>
      </c>
      <c r="I149" s="313" t="s">
        <v>776</v>
      </c>
      <c r="J149" s="313" t="s">
        <v>166</v>
      </c>
      <c r="K149" s="314">
        <v>1</v>
      </c>
      <c r="L149" s="313" t="s">
        <v>29</v>
      </c>
      <c r="M149" s="313" t="s">
        <v>30</v>
      </c>
      <c r="N149" s="313" t="s">
        <v>31</v>
      </c>
      <c r="O149" s="315" t="s">
        <v>32</v>
      </c>
      <c r="P149" s="320">
        <v>2</v>
      </c>
      <c r="Q149" s="320">
        <v>2</v>
      </c>
      <c r="R149" s="321">
        <f t="shared" si="16"/>
        <v>1</v>
      </c>
      <c r="S149" s="321">
        <f t="shared" si="17"/>
        <v>1</v>
      </c>
      <c r="T149" s="322" t="str">
        <f t="shared" si="18"/>
        <v>SATISFACTORIO</v>
      </c>
      <c r="U149" s="323" t="s">
        <v>777</v>
      </c>
      <c r="V149" s="323" t="s">
        <v>843</v>
      </c>
    </row>
    <row r="150" spans="1:22" ht="409.5" customHeight="1" thickBot="1" thickTop="1">
      <c r="A150" s="562"/>
      <c r="B150" s="311">
        <v>8</v>
      </c>
      <c r="C150" s="571"/>
      <c r="D150" s="313" t="s">
        <v>25</v>
      </c>
      <c r="E150" s="312" t="s">
        <v>778</v>
      </c>
      <c r="F150" s="312" t="s">
        <v>779</v>
      </c>
      <c r="G150" s="312" t="s">
        <v>780</v>
      </c>
      <c r="H150" s="313" t="s">
        <v>781</v>
      </c>
      <c r="I150" s="313" t="s">
        <v>782</v>
      </c>
      <c r="J150" s="313" t="s">
        <v>783</v>
      </c>
      <c r="K150" s="314">
        <v>1</v>
      </c>
      <c r="L150" s="313" t="s">
        <v>29</v>
      </c>
      <c r="M150" s="313" t="s">
        <v>30</v>
      </c>
      <c r="N150" s="313" t="s">
        <v>31</v>
      </c>
      <c r="O150" s="315" t="s">
        <v>32</v>
      </c>
      <c r="P150" s="324">
        <v>1</v>
      </c>
      <c r="Q150" s="324">
        <v>1</v>
      </c>
      <c r="R150" s="321">
        <f t="shared" si="16"/>
        <v>1</v>
      </c>
      <c r="S150" s="321">
        <f t="shared" si="17"/>
        <v>1</v>
      </c>
      <c r="T150" s="322" t="str">
        <f t="shared" si="18"/>
        <v>SATISFACTORIO</v>
      </c>
      <c r="U150" s="323" t="s">
        <v>784</v>
      </c>
      <c r="V150" s="323" t="s">
        <v>921</v>
      </c>
    </row>
    <row r="151" spans="1:22" ht="409.5" customHeight="1" thickBot="1" thickTop="1">
      <c r="A151" s="562"/>
      <c r="B151" s="311">
        <v>9</v>
      </c>
      <c r="C151" s="571"/>
      <c r="D151" s="313" t="s">
        <v>25</v>
      </c>
      <c r="E151" s="312" t="s">
        <v>785</v>
      </c>
      <c r="F151" s="312" t="s">
        <v>786</v>
      </c>
      <c r="G151" s="312" t="s">
        <v>786</v>
      </c>
      <c r="H151" s="313" t="s">
        <v>752</v>
      </c>
      <c r="I151" s="313" t="s">
        <v>787</v>
      </c>
      <c r="J151" s="313" t="s">
        <v>788</v>
      </c>
      <c r="K151" s="314">
        <v>1</v>
      </c>
      <c r="L151" s="313" t="s">
        <v>29</v>
      </c>
      <c r="M151" s="313" t="s">
        <v>30</v>
      </c>
      <c r="N151" s="313" t="s">
        <v>31</v>
      </c>
      <c r="O151" s="315" t="s">
        <v>32</v>
      </c>
      <c r="P151" s="324">
        <v>259</v>
      </c>
      <c r="Q151" s="324">
        <v>259</v>
      </c>
      <c r="R151" s="321">
        <f t="shared" si="16"/>
        <v>1</v>
      </c>
      <c r="S151" s="321">
        <f t="shared" si="17"/>
        <v>1</v>
      </c>
      <c r="T151" s="322" t="str">
        <f t="shared" si="18"/>
        <v>SATISFACTORIO</v>
      </c>
      <c r="U151" s="323" t="s">
        <v>789</v>
      </c>
      <c r="V151" s="323" t="s">
        <v>844</v>
      </c>
    </row>
    <row r="152" spans="1:22" ht="409.5" customHeight="1" thickBot="1" thickTop="1">
      <c r="A152" s="562"/>
      <c r="B152" s="311">
        <v>10</v>
      </c>
      <c r="C152" s="573"/>
      <c r="D152" s="313" t="s">
        <v>25</v>
      </c>
      <c r="E152" s="312" t="s">
        <v>790</v>
      </c>
      <c r="F152" s="312" t="s">
        <v>791</v>
      </c>
      <c r="G152" s="312"/>
      <c r="H152" s="313" t="s">
        <v>792</v>
      </c>
      <c r="I152" s="313" t="s">
        <v>793</v>
      </c>
      <c r="J152" s="313" t="s">
        <v>794</v>
      </c>
      <c r="K152" s="314">
        <v>1</v>
      </c>
      <c r="L152" s="313" t="s">
        <v>29</v>
      </c>
      <c r="M152" s="313" t="s">
        <v>30</v>
      </c>
      <c r="N152" s="313" t="s">
        <v>31</v>
      </c>
      <c r="O152" s="315" t="s">
        <v>32</v>
      </c>
      <c r="P152" s="324">
        <v>24</v>
      </c>
      <c r="Q152" s="324">
        <v>24</v>
      </c>
      <c r="R152" s="321">
        <f t="shared" si="16"/>
        <v>1</v>
      </c>
      <c r="S152" s="321">
        <f t="shared" si="17"/>
        <v>1</v>
      </c>
      <c r="T152" s="322" t="str">
        <f t="shared" si="18"/>
        <v>SATISFACTORIO</v>
      </c>
      <c r="U152" s="323" t="s">
        <v>795</v>
      </c>
      <c r="V152" s="323" t="s">
        <v>920</v>
      </c>
    </row>
    <row r="153" spans="1:22" ht="132" customHeight="1" thickBot="1" thickTop="1">
      <c r="A153" s="562"/>
      <c r="B153" s="311">
        <v>11</v>
      </c>
      <c r="C153" s="570" t="s">
        <v>24</v>
      </c>
      <c r="D153" s="328" t="s">
        <v>144</v>
      </c>
      <c r="E153" s="325" t="s">
        <v>37</v>
      </c>
      <c r="F153" s="312" t="s">
        <v>38</v>
      </c>
      <c r="G153" s="312" t="s">
        <v>39</v>
      </c>
      <c r="H153" s="313" t="s">
        <v>331</v>
      </c>
      <c r="I153" s="328" t="s">
        <v>40</v>
      </c>
      <c r="J153" s="313" t="s">
        <v>41</v>
      </c>
      <c r="K153" s="314">
        <v>1</v>
      </c>
      <c r="L153" s="313" t="s">
        <v>29</v>
      </c>
      <c r="M153" s="313" t="s">
        <v>30</v>
      </c>
      <c r="N153" s="313" t="s">
        <v>31</v>
      </c>
      <c r="O153" s="315" t="s">
        <v>32</v>
      </c>
      <c r="P153" s="320" t="s">
        <v>124</v>
      </c>
      <c r="Q153" s="320" t="s">
        <v>124</v>
      </c>
      <c r="R153" s="320" t="s">
        <v>124</v>
      </c>
      <c r="S153" s="320" t="s">
        <v>124</v>
      </c>
      <c r="T153" s="320" t="s">
        <v>124</v>
      </c>
      <c r="U153" s="320" t="s">
        <v>124</v>
      </c>
      <c r="V153" s="320" t="s">
        <v>124</v>
      </c>
    </row>
    <row r="154" spans="1:22" ht="155.25" customHeight="1" thickBot="1" thickTop="1">
      <c r="A154" s="562"/>
      <c r="B154" s="311">
        <v>12</v>
      </c>
      <c r="C154" s="571"/>
      <c r="D154" s="329"/>
      <c r="E154" s="326"/>
      <c r="F154" s="312" t="s">
        <v>42</v>
      </c>
      <c r="G154" s="312" t="s">
        <v>42</v>
      </c>
      <c r="H154" s="313" t="s">
        <v>331</v>
      </c>
      <c r="I154" s="329"/>
      <c r="J154" s="313" t="s">
        <v>43</v>
      </c>
      <c r="K154" s="314">
        <v>1</v>
      </c>
      <c r="L154" s="313" t="s">
        <v>29</v>
      </c>
      <c r="M154" s="313" t="s">
        <v>30</v>
      </c>
      <c r="N154" s="313" t="s">
        <v>31</v>
      </c>
      <c r="O154" s="315" t="s">
        <v>32</v>
      </c>
      <c r="P154" s="320" t="s">
        <v>124</v>
      </c>
      <c r="Q154" s="320" t="s">
        <v>124</v>
      </c>
      <c r="R154" s="320" t="s">
        <v>124</v>
      </c>
      <c r="S154" s="320" t="s">
        <v>124</v>
      </c>
      <c r="T154" s="320" t="s">
        <v>124</v>
      </c>
      <c r="U154" s="320" t="s">
        <v>124</v>
      </c>
      <c r="V154" s="320" t="s">
        <v>124</v>
      </c>
    </row>
    <row r="155" spans="1:22" ht="96.75" customHeight="1" thickBot="1" thickTop="1">
      <c r="A155" s="563"/>
      <c r="B155" s="311">
        <v>13</v>
      </c>
      <c r="C155" s="572"/>
      <c r="D155" s="330"/>
      <c r="E155" s="327"/>
      <c r="F155" s="316" t="s">
        <v>141</v>
      </c>
      <c r="G155" s="316" t="s">
        <v>141</v>
      </c>
      <c r="H155" s="317" t="s">
        <v>331</v>
      </c>
      <c r="I155" s="330"/>
      <c r="J155" s="317" t="s">
        <v>44</v>
      </c>
      <c r="K155" s="318">
        <v>1</v>
      </c>
      <c r="L155" s="317" t="s">
        <v>29</v>
      </c>
      <c r="M155" s="317" t="s">
        <v>30</v>
      </c>
      <c r="N155" s="317" t="s">
        <v>31</v>
      </c>
      <c r="O155" s="319" t="s">
        <v>32</v>
      </c>
      <c r="P155" s="320" t="s">
        <v>124</v>
      </c>
      <c r="Q155" s="320" t="s">
        <v>124</v>
      </c>
      <c r="R155" s="320" t="s">
        <v>124</v>
      </c>
      <c r="S155" s="320" t="s">
        <v>124</v>
      </c>
      <c r="T155" s="320" t="s">
        <v>124</v>
      </c>
      <c r="U155" s="320" t="s">
        <v>124</v>
      </c>
      <c r="V155" s="320" t="s">
        <v>124</v>
      </c>
    </row>
    <row r="156" spans="1:22" ht="409.5" customHeight="1" thickBot="1" thickTop="1">
      <c r="A156" s="384" t="s">
        <v>441</v>
      </c>
      <c r="B156" s="193">
        <v>1</v>
      </c>
      <c r="C156" s="589" t="s">
        <v>33</v>
      </c>
      <c r="D156" s="589" t="s">
        <v>25</v>
      </c>
      <c r="E156" s="194" t="s">
        <v>442</v>
      </c>
      <c r="F156" s="194" t="s">
        <v>443</v>
      </c>
      <c r="G156" s="194" t="s">
        <v>443</v>
      </c>
      <c r="H156" s="195" t="s">
        <v>444</v>
      </c>
      <c r="I156" s="195" t="s">
        <v>445</v>
      </c>
      <c r="J156" s="195" t="s">
        <v>446</v>
      </c>
      <c r="K156" s="195">
        <v>1</v>
      </c>
      <c r="L156" s="195" t="s">
        <v>29</v>
      </c>
      <c r="M156" s="195" t="s">
        <v>30</v>
      </c>
      <c r="N156" s="195" t="s">
        <v>31</v>
      </c>
      <c r="O156" s="195" t="s">
        <v>32</v>
      </c>
      <c r="P156" s="196">
        <v>21</v>
      </c>
      <c r="Q156" s="196">
        <v>21</v>
      </c>
      <c r="R156" s="197">
        <f aca="true" t="shared" si="19" ref="R156:R163">+P156/Q156</f>
        <v>1</v>
      </c>
      <c r="S156" s="197">
        <f aca="true" t="shared" si="20" ref="S156:S163">+R156/K156</f>
        <v>1</v>
      </c>
      <c r="T156" s="198" t="str">
        <f aca="true" t="shared" si="21" ref="T156:T163">IF(R156&gt;=95%,$O$12,IF(R156&gt;=70%,$N$12,IF(R156&gt;=50%,$M$12,IF(R156&lt;50%,$L$12,))))</f>
        <v>SATISFACTORIO</v>
      </c>
      <c r="U156" s="292" t="s">
        <v>447</v>
      </c>
      <c r="V156" s="292" t="s">
        <v>856</v>
      </c>
    </row>
    <row r="157" spans="1:22" ht="409.5" customHeight="1" thickBot="1" thickTop="1">
      <c r="A157" s="385"/>
      <c r="B157" s="200">
        <v>2</v>
      </c>
      <c r="C157" s="565"/>
      <c r="D157" s="565"/>
      <c r="E157" s="194" t="s">
        <v>26</v>
      </c>
      <c r="F157" s="194" t="s">
        <v>27</v>
      </c>
      <c r="G157" s="194" t="s">
        <v>27</v>
      </c>
      <c r="H157" s="195" t="s">
        <v>444</v>
      </c>
      <c r="I157" s="195" t="s">
        <v>155</v>
      </c>
      <c r="J157" s="195" t="s">
        <v>28</v>
      </c>
      <c r="K157" s="195">
        <v>1</v>
      </c>
      <c r="L157" s="195" t="s">
        <v>29</v>
      </c>
      <c r="M157" s="195" t="s">
        <v>30</v>
      </c>
      <c r="N157" s="195" t="s">
        <v>31</v>
      </c>
      <c r="O157" s="195" t="s">
        <v>32</v>
      </c>
      <c r="P157" s="196">
        <v>3.2</v>
      </c>
      <c r="Q157" s="196">
        <v>4</v>
      </c>
      <c r="R157" s="197">
        <f t="shared" si="19"/>
        <v>0.8</v>
      </c>
      <c r="S157" s="197">
        <f t="shared" si="20"/>
        <v>0.8</v>
      </c>
      <c r="T157" s="198" t="str">
        <f t="shared" si="21"/>
        <v>ACEPTABLE</v>
      </c>
      <c r="U157" s="292" t="s">
        <v>857</v>
      </c>
      <c r="V157" s="292" t="s">
        <v>858</v>
      </c>
    </row>
    <row r="158" spans="1:22" ht="409.5" customHeight="1" thickBot="1" thickTop="1">
      <c r="A158" s="385"/>
      <c r="B158" s="200">
        <v>3</v>
      </c>
      <c r="C158" s="565"/>
      <c r="D158" s="565"/>
      <c r="E158" s="194" t="s">
        <v>448</v>
      </c>
      <c r="F158" s="194" t="s">
        <v>449</v>
      </c>
      <c r="G158" s="194" t="s">
        <v>450</v>
      </c>
      <c r="H158" s="195" t="s">
        <v>451</v>
      </c>
      <c r="I158" s="195" t="s">
        <v>452</v>
      </c>
      <c r="J158" s="195" t="s">
        <v>453</v>
      </c>
      <c r="K158" s="195">
        <v>1</v>
      </c>
      <c r="L158" s="195" t="s">
        <v>29</v>
      </c>
      <c r="M158" s="195" t="s">
        <v>30</v>
      </c>
      <c r="N158" s="195" t="s">
        <v>31</v>
      </c>
      <c r="O158" s="195" t="s">
        <v>32</v>
      </c>
      <c r="P158" s="196">
        <v>547</v>
      </c>
      <c r="Q158" s="196">
        <v>547</v>
      </c>
      <c r="R158" s="197">
        <f t="shared" si="19"/>
        <v>1</v>
      </c>
      <c r="S158" s="197">
        <f t="shared" si="20"/>
        <v>1</v>
      </c>
      <c r="T158" s="198" t="str">
        <f t="shared" si="21"/>
        <v>SATISFACTORIO</v>
      </c>
      <c r="U158" s="292" t="s">
        <v>454</v>
      </c>
      <c r="V158" s="292" t="s">
        <v>859</v>
      </c>
    </row>
    <row r="159" spans="1:22" ht="409.5" customHeight="1" thickBot="1" thickTop="1">
      <c r="A159" s="385"/>
      <c r="B159" s="200">
        <v>4</v>
      </c>
      <c r="C159" s="565"/>
      <c r="D159" s="565"/>
      <c r="E159" s="194" t="s">
        <v>455</v>
      </c>
      <c r="F159" s="194" t="s">
        <v>456</v>
      </c>
      <c r="G159" s="194" t="s">
        <v>457</v>
      </c>
      <c r="H159" s="195" t="s">
        <v>458</v>
      </c>
      <c r="I159" s="195" t="s">
        <v>459</v>
      </c>
      <c r="J159" s="195" t="s">
        <v>460</v>
      </c>
      <c r="K159" s="195">
        <v>1</v>
      </c>
      <c r="L159" s="195" t="s">
        <v>29</v>
      </c>
      <c r="M159" s="195" t="s">
        <v>30</v>
      </c>
      <c r="N159" s="195" t="s">
        <v>31</v>
      </c>
      <c r="O159" s="195" t="s">
        <v>32</v>
      </c>
      <c r="P159" s="196">
        <v>149</v>
      </c>
      <c r="Q159" s="196">
        <v>149</v>
      </c>
      <c r="R159" s="197">
        <f t="shared" si="19"/>
        <v>1</v>
      </c>
      <c r="S159" s="197">
        <f t="shared" si="20"/>
        <v>1</v>
      </c>
      <c r="T159" s="198" t="str">
        <f t="shared" si="21"/>
        <v>SATISFACTORIO</v>
      </c>
      <c r="U159" s="292" t="s">
        <v>461</v>
      </c>
      <c r="V159" s="292" t="s">
        <v>860</v>
      </c>
    </row>
    <row r="160" spans="1:22" ht="409.5" customHeight="1" thickBot="1" thickTop="1">
      <c r="A160" s="385"/>
      <c r="B160" s="200">
        <v>5</v>
      </c>
      <c r="C160" s="565"/>
      <c r="D160" s="565"/>
      <c r="E160" s="194" t="s">
        <v>462</v>
      </c>
      <c r="F160" s="194" t="s">
        <v>463</v>
      </c>
      <c r="G160" s="194" t="s">
        <v>463</v>
      </c>
      <c r="H160" s="195" t="s">
        <v>464</v>
      </c>
      <c r="I160" s="195" t="s">
        <v>465</v>
      </c>
      <c r="J160" s="195" t="s">
        <v>466</v>
      </c>
      <c r="K160" s="195">
        <v>1</v>
      </c>
      <c r="L160" s="195" t="s">
        <v>29</v>
      </c>
      <c r="M160" s="195" t="s">
        <v>30</v>
      </c>
      <c r="N160" s="195" t="s">
        <v>31</v>
      </c>
      <c r="O160" s="195" t="s">
        <v>32</v>
      </c>
      <c r="P160" s="196">
        <v>16985</v>
      </c>
      <c r="Q160" s="196">
        <v>16985</v>
      </c>
      <c r="R160" s="197">
        <f t="shared" si="19"/>
        <v>1</v>
      </c>
      <c r="S160" s="197">
        <f t="shared" si="20"/>
        <v>1</v>
      </c>
      <c r="T160" s="198" t="str">
        <f t="shared" si="21"/>
        <v>SATISFACTORIO</v>
      </c>
      <c r="U160" s="292" t="s">
        <v>467</v>
      </c>
      <c r="V160" s="292" t="s">
        <v>861</v>
      </c>
    </row>
    <row r="161" spans="1:22" ht="409.5" customHeight="1" thickBot="1" thickTop="1">
      <c r="A161" s="385"/>
      <c r="B161" s="200">
        <v>6</v>
      </c>
      <c r="C161" s="565"/>
      <c r="D161" s="565"/>
      <c r="E161" s="194" t="s">
        <v>468</v>
      </c>
      <c r="F161" s="194" t="s">
        <v>469</v>
      </c>
      <c r="G161" s="194" t="s">
        <v>470</v>
      </c>
      <c r="H161" s="195" t="s">
        <v>471</v>
      </c>
      <c r="I161" s="195" t="s">
        <v>472</v>
      </c>
      <c r="J161" s="195" t="s">
        <v>473</v>
      </c>
      <c r="K161" s="195">
        <v>1</v>
      </c>
      <c r="L161" s="195" t="s">
        <v>29</v>
      </c>
      <c r="M161" s="195" t="s">
        <v>30</v>
      </c>
      <c r="N161" s="195" t="s">
        <v>31</v>
      </c>
      <c r="O161" s="195" t="s">
        <v>32</v>
      </c>
      <c r="P161" s="196">
        <v>6</v>
      </c>
      <c r="Q161" s="196">
        <v>6</v>
      </c>
      <c r="R161" s="197">
        <f t="shared" si="19"/>
        <v>1</v>
      </c>
      <c r="S161" s="197">
        <f t="shared" si="20"/>
        <v>1</v>
      </c>
      <c r="T161" s="198" t="str">
        <f t="shared" si="21"/>
        <v>SATISFACTORIO</v>
      </c>
      <c r="U161" s="292" t="s">
        <v>796</v>
      </c>
      <c r="V161" s="292" t="s">
        <v>862</v>
      </c>
    </row>
    <row r="162" spans="1:22" ht="409.5" customHeight="1" thickBot="1" thickTop="1">
      <c r="A162" s="385"/>
      <c r="B162" s="200">
        <v>7</v>
      </c>
      <c r="C162" s="565"/>
      <c r="D162" s="565"/>
      <c r="E162" s="194" t="s">
        <v>474</v>
      </c>
      <c r="F162" s="194" t="s">
        <v>475</v>
      </c>
      <c r="G162" s="194" t="s">
        <v>476</v>
      </c>
      <c r="H162" s="195" t="s">
        <v>444</v>
      </c>
      <c r="I162" s="195" t="s">
        <v>477</v>
      </c>
      <c r="J162" s="195" t="s">
        <v>473</v>
      </c>
      <c r="K162" s="195">
        <v>1</v>
      </c>
      <c r="L162" s="195" t="s">
        <v>29</v>
      </c>
      <c r="M162" s="195" t="s">
        <v>30</v>
      </c>
      <c r="N162" s="195" t="s">
        <v>31</v>
      </c>
      <c r="O162" s="195" t="s">
        <v>32</v>
      </c>
      <c r="P162" s="196">
        <v>0</v>
      </c>
      <c r="Q162" s="196">
        <v>1</v>
      </c>
      <c r="R162" s="197">
        <f t="shared" si="19"/>
        <v>0</v>
      </c>
      <c r="S162" s="197">
        <f t="shared" si="20"/>
        <v>0</v>
      </c>
      <c r="T162" s="345" t="str">
        <f t="shared" si="21"/>
        <v>INSATISFACTORIO</v>
      </c>
      <c r="U162" s="292" t="s">
        <v>478</v>
      </c>
      <c r="V162" s="199" t="s">
        <v>863</v>
      </c>
    </row>
    <row r="163" spans="1:22" ht="409.5" customHeight="1" thickBot="1" thickTop="1">
      <c r="A163" s="385"/>
      <c r="B163" s="200">
        <v>8</v>
      </c>
      <c r="C163" s="565"/>
      <c r="D163" s="565"/>
      <c r="E163" s="201" t="s">
        <v>479</v>
      </c>
      <c r="F163" s="201" t="s">
        <v>480</v>
      </c>
      <c r="G163" s="201" t="s">
        <v>481</v>
      </c>
      <c r="H163" s="202" t="s">
        <v>482</v>
      </c>
      <c r="I163" s="202" t="s">
        <v>483</v>
      </c>
      <c r="J163" s="202" t="s">
        <v>484</v>
      </c>
      <c r="K163" s="203">
        <v>1</v>
      </c>
      <c r="L163" s="202" t="s">
        <v>29</v>
      </c>
      <c r="M163" s="202" t="s">
        <v>30</v>
      </c>
      <c r="N163" s="202" t="s">
        <v>31</v>
      </c>
      <c r="O163" s="204" t="s">
        <v>32</v>
      </c>
      <c r="P163" s="196">
        <v>70</v>
      </c>
      <c r="Q163" s="196">
        <v>1755</v>
      </c>
      <c r="R163" s="197">
        <f t="shared" si="19"/>
        <v>0.039886039886039885</v>
      </c>
      <c r="S163" s="197">
        <f t="shared" si="20"/>
        <v>0.039886039886039885</v>
      </c>
      <c r="T163" s="345" t="str">
        <f t="shared" si="21"/>
        <v>INSATISFACTORIO</v>
      </c>
      <c r="U163" s="292" t="s">
        <v>485</v>
      </c>
      <c r="V163" s="292" t="s">
        <v>865</v>
      </c>
    </row>
    <row r="164" spans="1:22" ht="409.5" customHeight="1" thickBot="1" thickTop="1">
      <c r="A164" s="385"/>
      <c r="B164" s="200">
        <v>9</v>
      </c>
      <c r="C164" s="590"/>
      <c r="D164" s="565"/>
      <c r="E164" s="194" t="s">
        <v>486</v>
      </c>
      <c r="F164" s="194"/>
      <c r="G164" s="194" t="s">
        <v>487</v>
      </c>
      <c r="H164" s="195" t="s">
        <v>488</v>
      </c>
      <c r="I164" s="195" t="s">
        <v>45</v>
      </c>
      <c r="J164" s="195" t="s">
        <v>46</v>
      </c>
      <c r="K164" s="195">
        <v>1</v>
      </c>
      <c r="L164" s="195" t="s">
        <v>29</v>
      </c>
      <c r="M164" s="195" t="s">
        <v>30</v>
      </c>
      <c r="N164" s="195" t="s">
        <v>31</v>
      </c>
      <c r="O164" s="195" t="s">
        <v>32</v>
      </c>
      <c r="P164" s="196" t="s">
        <v>124</v>
      </c>
      <c r="Q164" s="196" t="s">
        <v>124</v>
      </c>
      <c r="R164" s="196" t="s">
        <v>124</v>
      </c>
      <c r="S164" s="196" t="s">
        <v>124</v>
      </c>
      <c r="T164" s="196" t="s">
        <v>124</v>
      </c>
      <c r="U164" s="292" t="s">
        <v>124</v>
      </c>
      <c r="V164" s="197" t="s">
        <v>124</v>
      </c>
    </row>
    <row r="165" spans="1:22" ht="409.5" customHeight="1" thickBot="1" thickTop="1">
      <c r="A165" s="385"/>
      <c r="B165" s="200">
        <v>10</v>
      </c>
      <c r="C165" s="564" t="s">
        <v>24</v>
      </c>
      <c r="D165" s="590"/>
      <c r="E165" s="194" t="s">
        <v>34</v>
      </c>
      <c r="F165" s="194" t="s">
        <v>35</v>
      </c>
      <c r="G165" s="194" t="s">
        <v>35</v>
      </c>
      <c r="H165" s="195" t="s">
        <v>444</v>
      </c>
      <c r="I165" s="195" t="s">
        <v>36</v>
      </c>
      <c r="J165" s="195" t="s">
        <v>152</v>
      </c>
      <c r="K165" s="195">
        <v>1</v>
      </c>
      <c r="L165" s="195" t="s">
        <v>29</v>
      </c>
      <c r="M165" s="195" t="s">
        <v>30</v>
      </c>
      <c r="N165" s="195" t="s">
        <v>31</v>
      </c>
      <c r="O165" s="195" t="s">
        <v>32</v>
      </c>
      <c r="P165" s="196">
        <v>7</v>
      </c>
      <c r="Q165" s="196">
        <v>7</v>
      </c>
      <c r="R165" s="197">
        <f>+P165/Q165</f>
        <v>1</v>
      </c>
      <c r="S165" s="197">
        <f>+R165/K165</f>
        <v>1</v>
      </c>
      <c r="T165" s="198" t="str">
        <f>IF(R165&gt;=95%,$O$12,IF(R165&gt;=70%,$N$12,IF(R165&gt;=50%,$M$12,IF(R165&lt;50%,$L$12,))))</f>
        <v>SATISFACTORIO</v>
      </c>
      <c r="U165" s="292" t="s">
        <v>489</v>
      </c>
      <c r="V165" s="292" t="s">
        <v>864</v>
      </c>
    </row>
    <row r="166" spans="1:22" ht="409.5" customHeight="1" thickBot="1" thickTop="1">
      <c r="A166" s="385"/>
      <c r="B166" s="200">
        <v>11</v>
      </c>
      <c r="C166" s="565"/>
      <c r="D166" s="564"/>
      <c r="E166" s="564" t="s">
        <v>37</v>
      </c>
      <c r="F166" s="194" t="s">
        <v>38</v>
      </c>
      <c r="G166" s="194" t="s">
        <v>39</v>
      </c>
      <c r="H166" s="195" t="s">
        <v>490</v>
      </c>
      <c r="I166" s="195"/>
      <c r="J166" s="195" t="s">
        <v>41</v>
      </c>
      <c r="K166" s="195">
        <v>1</v>
      </c>
      <c r="L166" s="195" t="s">
        <v>29</v>
      </c>
      <c r="M166" s="195" t="s">
        <v>30</v>
      </c>
      <c r="N166" s="195" t="s">
        <v>31</v>
      </c>
      <c r="O166" s="195" t="s">
        <v>32</v>
      </c>
      <c r="P166" s="199" t="s">
        <v>124</v>
      </c>
      <c r="Q166" s="199" t="s">
        <v>124</v>
      </c>
      <c r="R166" s="197" t="s">
        <v>124</v>
      </c>
      <c r="S166" s="199" t="s">
        <v>124</v>
      </c>
      <c r="T166" s="199" t="s">
        <v>124</v>
      </c>
      <c r="U166" s="292" t="s">
        <v>124</v>
      </c>
      <c r="V166" s="197" t="s">
        <v>124</v>
      </c>
    </row>
    <row r="167" spans="1:22" ht="409.5" customHeight="1" thickBot="1" thickTop="1">
      <c r="A167" s="385"/>
      <c r="B167" s="200">
        <v>12</v>
      </c>
      <c r="C167" s="565"/>
      <c r="D167" s="565"/>
      <c r="E167" s="565"/>
      <c r="F167" s="194" t="s">
        <v>42</v>
      </c>
      <c r="G167" s="194" t="s">
        <v>42</v>
      </c>
      <c r="H167" s="195" t="s">
        <v>490</v>
      </c>
      <c r="I167" s="195"/>
      <c r="J167" s="195" t="s">
        <v>43</v>
      </c>
      <c r="K167" s="195">
        <v>1</v>
      </c>
      <c r="L167" s="195" t="s">
        <v>29</v>
      </c>
      <c r="M167" s="195" t="s">
        <v>30</v>
      </c>
      <c r="N167" s="195" t="s">
        <v>31</v>
      </c>
      <c r="O167" s="195" t="s">
        <v>32</v>
      </c>
      <c r="P167" s="199" t="s">
        <v>124</v>
      </c>
      <c r="Q167" s="199" t="s">
        <v>124</v>
      </c>
      <c r="R167" s="197" t="s">
        <v>124</v>
      </c>
      <c r="S167" s="199" t="s">
        <v>124</v>
      </c>
      <c r="T167" s="199" t="s">
        <v>124</v>
      </c>
      <c r="U167" s="292" t="s">
        <v>124</v>
      </c>
      <c r="V167" s="197" t="s">
        <v>124</v>
      </c>
    </row>
    <row r="168" spans="1:22" ht="409.5" customHeight="1" thickBot="1" thickTop="1">
      <c r="A168" s="386"/>
      <c r="B168" s="205">
        <v>13</v>
      </c>
      <c r="C168" s="566"/>
      <c r="D168" s="566"/>
      <c r="E168" s="566"/>
      <c r="F168" s="194" t="s">
        <v>141</v>
      </c>
      <c r="G168" s="194" t="s">
        <v>141</v>
      </c>
      <c r="H168" s="195" t="s">
        <v>490</v>
      </c>
      <c r="I168" s="195"/>
      <c r="J168" s="195" t="s">
        <v>44</v>
      </c>
      <c r="K168" s="195">
        <v>1</v>
      </c>
      <c r="L168" s="195" t="s">
        <v>29</v>
      </c>
      <c r="M168" s="195" t="s">
        <v>30</v>
      </c>
      <c r="N168" s="195" t="s">
        <v>31</v>
      </c>
      <c r="O168" s="195" t="s">
        <v>32</v>
      </c>
      <c r="P168" s="199" t="s">
        <v>124</v>
      </c>
      <c r="Q168" s="199" t="s">
        <v>124</v>
      </c>
      <c r="R168" s="197" t="s">
        <v>124</v>
      </c>
      <c r="S168" s="199" t="s">
        <v>124</v>
      </c>
      <c r="T168" s="199" t="s">
        <v>124</v>
      </c>
      <c r="U168" s="292" t="s">
        <v>491</v>
      </c>
      <c r="V168" s="197" t="s">
        <v>124</v>
      </c>
    </row>
    <row r="169" spans="1:22" ht="409.5" customHeight="1" thickBot="1" thickTop="1">
      <c r="A169" s="553" t="s">
        <v>492</v>
      </c>
      <c r="B169" s="206">
        <v>1</v>
      </c>
      <c r="C169" s="556" t="s">
        <v>224</v>
      </c>
      <c r="D169" s="556" t="s">
        <v>181</v>
      </c>
      <c r="E169" s="207" t="s">
        <v>493</v>
      </c>
      <c r="F169" s="208" t="s">
        <v>124</v>
      </c>
      <c r="G169" s="207" t="s">
        <v>494</v>
      </c>
      <c r="H169" s="208" t="s">
        <v>495</v>
      </c>
      <c r="I169" s="207" t="s">
        <v>496</v>
      </c>
      <c r="J169" s="208" t="s">
        <v>497</v>
      </c>
      <c r="K169" s="209">
        <v>1</v>
      </c>
      <c r="L169" s="208" t="s">
        <v>29</v>
      </c>
      <c r="M169" s="208" t="s">
        <v>30</v>
      </c>
      <c r="N169" s="208" t="s">
        <v>31</v>
      </c>
      <c r="O169" s="210" t="s">
        <v>32</v>
      </c>
      <c r="P169" s="211" t="s">
        <v>124</v>
      </c>
      <c r="Q169" s="211" t="s">
        <v>124</v>
      </c>
      <c r="R169" s="211" t="s">
        <v>124</v>
      </c>
      <c r="S169" s="211" t="s">
        <v>124</v>
      </c>
      <c r="T169" s="198" t="str">
        <f aca="true" t="shared" si="22" ref="T169:T179">IF(R169&gt;=95%,$O$12,IF(R169&gt;=70%,$N$12,IF(R169&gt;=50%,$M$12,IF(R169&lt;50%,$L$12,))))</f>
        <v>SATISFACTORIO</v>
      </c>
      <c r="U169" s="293" t="s">
        <v>498</v>
      </c>
      <c r="V169" s="212" t="s">
        <v>124</v>
      </c>
    </row>
    <row r="170" spans="1:22" ht="409.5" customHeight="1" thickBot="1" thickTop="1">
      <c r="A170" s="554"/>
      <c r="B170" s="214">
        <v>2</v>
      </c>
      <c r="C170" s="557"/>
      <c r="D170" s="557"/>
      <c r="E170" s="215" t="s">
        <v>499</v>
      </c>
      <c r="F170" s="215" t="s">
        <v>500</v>
      </c>
      <c r="G170" s="208" t="s">
        <v>124</v>
      </c>
      <c r="H170" s="216" t="s">
        <v>495</v>
      </c>
      <c r="I170" s="216" t="s">
        <v>501</v>
      </c>
      <c r="J170" s="216" t="s">
        <v>502</v>
      </c>
      <c r="K170" s="217">
        <v>1</v>
      </c>
      <c r="L170" s="216" t="s">
        <v>29</v>
      </c>
      <c r="M170" s="216" t="s">
        <v>30</v>
      </c>
      <c r="N170" s="216" t="s">
        <v>31</v>
      </c>
      <c r="O170" s="218" t="s">
        <v>32</v>
      </c>
      <c r="P170" s="211">
        <v>1</v>
      </c>
      <c r="Q170" s="211">
        <v>1</v>
      </c>
      <c r="R170" s="212">
        <f aca="true" t="shared" si="23" ref="R170:R179">+P170/Q170</f>
        <v>1</v>
      </c>
      <c r="S170" s="212">
        <f aca="true" t="shared" si="24" ref="S170:S179">+R170/K170</f>
        <v>1</v>
      </c>
      <c r="T170" s="213" t="str">
        <f t="shared" si="22"/>
        <v>SATISFACTORIO</v>
      </c>
      <c r="U170" s="293" t="s">
        <v>503</v>
      </c>
      <c r="V170" s="293" t="s">
        <v>846</v>
      </c>
    </row>
    <row r="171" spans="1:22" ht="409.5" customHeight="1" thickBot="1" thickTop="1">
      <c r="A171" s="554"/>
      <c r="B171" s="214">
        <v>3</v>
      </c>
      <c r="C171" s="557"/>
      <c r="D171" s="557"/>
      <c r="E171" s="215" t="s">
        <v>504</v>
      </c>
      <c r="F171" s="215" t="s">
        <v>505</v>
      </c>
      <c r="G171" s="215" t="s">
        <v>506</v>
      </c>
      <c r="H171" s="216" t="s">
        <v>495</v>
      </c>
      <c r="I171" s="216" t="s">
        <v>507</v>
      </c>
      <c r="J171" s="216" t="s">
        <v>497</v>
      </c>
      <c r="K171" s="217">
        <v>1</v>
      </c>
      <c r="L171" s="216" t="s">
        <v>29</v>
      </c>
      <c r="M171" s="216" t="s">
        <v>30</v>
      </c>
      <c r="N171" s="216" t="s">
        <v>31</v>
      </c>
      <c r="O171" s="218" t="s">
        <v>32</v>
      </c>
      <c r="P171" s="211">
        <v>2</v>
      </c>
      <c r="Q171" s="211">
        <v>2</v>
      </c>
      <c r="R171" s="212">
        <f t="shared" si="23"/>
        <v>1</v>
      </c>
      <c r="S171" s="212">
        <f t="shared" si="24"/>
        <v>1</v>
      </c>
      <c r="T171" s="213" t="str">
        <f t="shared" si="22"/>
        <v>SATISFACTORIO</v>
      </c>
      <c r="U171" s="293" t="s">
        <v>508</v>
      </c>
      <c r="V171" s="293" t="s">
        <v>847</v>
      </c>
    </row>
    <row r="172" spans="1:22" ht="409.5" customHeight="1" thickBot="1" thickTop="1">
      <c r="A172" s="554"/>
      <c r="B172" s="214">
        <v>4</v>
      </c>
      <c r="C172" s="557"/>
      <c r="D172" s="557"/>
      <c r="E172" s="215" t="s">
        <v>509</v>
      </c>
      <c r="F172" s="215" t="s">
        <v>510</v>
      </c>
      <c r="G172" s="215" t="s">
        <v>511</v>
      </c>
      <c r="H172" s="216" t="s">
        <v>512</v>
      </c>
      <c r="I172" s="216" t="s">
        <v>513</v>
      </c>
      <c r="J172" s="216" t="s">
        <v>514</v>
      </c>
      <c r="K172" s="217">
        <v>1</v>
      </c>
      <c r="L172" s="216" t="s">
        <v>29</v>
      </c>
      <c r="M172" s="216" t="s">
        <v>30</v>
      </c>
      <c r="N172" s="216" t="s">
        <v>31</v>
      </c>
      <c r="O172" s="218" t="s">
        <v>32</v>
      </c>
      <c r="P172" s="219">
        <v>11839</v>
      </c>
      <c r="Q172" s="219">
        <v>11839</v>
      </c>
      <c r="R172" s="212">
        <f t="shared" si="23"/>
        <v>1</v>
      </c>
      <c r="S172" s="212">
        <f t="shared" si="24"/>
        <v>1</v>
      </c>
      <c r="T172" s="213" t="str">
        <f t="shared" si="22"/>
        <v>SATISFACTORIO</v>
      </c>
      <c r="U172" s="293" t="s">
        <v>848</v>
      </c>
      <c r="V172" s="293" t="s">
        <v>849</v>
      </c>
    </row>
    <row r="173" spans="1:22" ht="409.5" customHeight="1" thickBot="1" thickTop="1">
      <c r="A173" s="554"/>
      <c r="B173" s="214">
        <v>5</v>
      </c>
      <c r="C173" s="557"/>
      <c r="D173" s="557"/>
      <c r="E173" s="215" t="s">
        <v>515</v>
      </c>
      <c r="F173" s="215" t="s">
        <v>516</v>
      </c>
      <c r="G173" s="215" t="s">
        <v>517</v>
      </c>
      <c r="H173" s="216" t="s">
        <v>518</v>
      </c>
      <c r="I173" s="216" t="s">
        <v>519</v>
      </c>
      <c r="J173" s="216" t="s">
        <v>520</v>
      </c>
      <c r="K173" s="217">
        <v>1</v>
      </c>
      <c r="L173" s="216" t="s">
        <v>29</v>
      </c>
      <c r="M173" s="216" t="s">
        <v>30</v>
      </c>
      <c r="N173" s="216" t="s">
        <v>31</v>
      </c>
      <c r="O173" s="218" t="s">
        <v>32</v>
      </c>
      <c r="P173" s="211">
        <v>226</v>
      </c>
      <c r="Q173" s="211">
        <v>234</v>
      </c>
      <c r="R173" s="212">
        <f t="shared" si="23"/>
        <v>0.9658119658119658</v>
      </c>
      <c r="S173" s="212">
        <f t="shared" si="24"/>
        <v>0.9658119658119658</v>
      </c>
      <c r="T173" s="213" t="str">
        <f t="shared" si="22"/>
        <v>SATISFACTORIO</v>
      </c>
      <c r="U173" s="293" t="s">
        <v>521</v>
      </c>
      <c r="V173" s="293" t="s">
        <v>850</v>
      </c>
    </row>
    <row r="174" spans="1:22" ht="409.5" customHeight="1" thickBot="1" thickTop="1">
      <c r="A174" s="554"/>
      <c r="B174" s="214">
        <v>6</v>
      </c>
      <c r="C174" s="558"/>
      <c r="D174" s="558"/>
      <c r="E174" s="215" t="s">
        <v>522</v>
      </c>
      <c r="F174" s="215" t="s">
        <v>523</v>
      </c>
      <c r="G174" s="215" t="s">
        <v>524</v>
      </c>
      <c r="H174" s="216" t="s">
        <v>495</v>
      </c>
      <c r="I174" s="216" t="s">
        <v>525</v>
      </c>
      <c r="J174" s="216" t="s">
        <v>526</v>
      </c>
      <c r="K174" s="217">
        <v>1</v>
      </c>
      <c r="L174" s="216" t="s">
        <v>29</v>
      </c>
      <c r="M174" s="216" t="s">
        <v>30</v>
      </c>
      <c r="N174" s="216" t="s">
        <v>31</v>
      </c>
      <c r="O174" s="218" t="s">
        <v>32</v>
      </c>
      <c r="P174" s="211">
        <v>1089</v>
      </c>
      <c r="Q174" s="211">
        <v>1278</v>
      </c>
      <c r="R174" s="212">
        <f t="shared" si="23"/>
        <v>0.852112676056338</v>
      </c>
      <c r="S174" s="212">
        <f t="shared" si="24"/>
        <v>0.852112676056338</v>
      </c>
      <c r="T174" s="213" t="str">
        <f t="shared" si="22"/>
        <v>ACEPTABLE</v>
      </c>
      <c r="U174" s="293" t="s">
        <v>527</v>
      </c>
      <c r="V174" s="293" t="s">
        <v>855</v>
      </c>
    </row>
    <row r="175" spans="1:22" ht="409.5" customHeight="1" thickBot="1" thickTop="1">
      <c r="A175" s="554"/>
      <c r="B175" s="214">
        <v>7</v>
      </c>
      <c r="C175" s="216" t="s">
        <v>33</v>
      </c>
      <c r="D175" s="559" t="s">
        <v>25</v>
      </c>
      <c r="E175" s="215" t="s">
        <v>528</v>
      </c>
      <c r="F175" s="208" t="s">
        <v>124</v>
      </c>
      <c r="G175" s="215" t="s">
        <v>529</v>
      </c>
      <c r="H175" s="216" t="s">
        <v>530</v>
      </c>
      <c r="I175" s="216" t="s">
        <v>45</v>
      </c>
      <c r="J175" s="216" t="s">
        <v>46</v>
      </c>
      <c r="K175" s="217">
        <v>1</v>
      </c>
      <c r="L175" s="216" t="s">
        <v>29</v>
      </c>
      <c r="M175" s="216" t="s">
        <v>30</v>
      </c>
      <c r="N175" s="216" t="s">
        <v>31</v>
      </c>
      <c r="O175" s="218" t="s">
        <v>32</v>
      </c>
      <c r="P175" s="208" t="s">
        <v>124</v>
      </c>
      <c r="Q175" s="208" t="s">
        <v>124</v>
      </c>
      <c r="R175" s="208" t="s">
        <v>124</v>
      </c>
      <c r="S175" s="208" t="s">
        <v>124</v>
      </c>
      <c r="T175" s="213" t="str">
        <f t="shared" si="22"/>
        <v>SATISFACTORIO</v>
      </c>
      <c r="U175" s="293" t="s">
        <v>527</v>
      </c>
      <c r="V175" s="208" t="s">
        <v>124</v>
      </c>
    </row>
    <row r="176" spans="1:22" ht="409.5" customHeight="1" thickBot="1" thickTop="1">
      <c r="A176" s="554"/>
      <c r="B176" s="214">
        <v>8</v>
      </c>
      <c r="C176" s="559" t="s">
        <v>224</v>
      </c>
      <c r="D176" s="557"/>
      <c r="E176" s="215" t="s">
        <v>34</v>
      </c>
      <c r="F176" s="215" t="s">
        <v>35</v>
      </c>
      <c r="G176" s="215" t="s">
        <v>35</v>
      </c>
      <c r="H176" s="216" t="s">
        <v>495</v>
      </c>
      <c r="I176" s="216" t="s">
        <v>36</v>
      </c>
      <c r="J176" s="216" t="s">
        <v>68</v>
      </c>
      <c r="K176" s="217">
        <v>1</v>
      </c>
      <c r="L176" s="216" t="s">
        <v>29</v>
      </c>
      <c r="M176" s="216" t="s">
        <v>30</v>
      </c>
      <c r="N176" s="216" t="s">
        <v>31</v>
      </c>
      <c r="O176" s="218" t="s">
        <v>32</v>
      </c>
      <c r="P176" s="211">
        <v>10</v>
      </c>
      <c r="Q176" s="211">
        <v>10</v>
      </c>
      <c r="R176" s="212">
        <f t="shared" si="23"/>
        <v>1</v>
      </c>
      <c r="S176" s="212">
        <f t="shared" si="24"/>
        <v>1</v>
      </c>
      <c r="T176" s="213" t="str">
        <f t="shared" si="22"/>
        <v>SATISFACTORIO</v>
      </c>
      <c r="U176" s="293" t="s">
        <v>797</v>
      </c>
      <c r="V176" s="293" t="s">
        <v>854</v>
      </c>
    </row>
    <row r="177" spans="1:22" ht="409.5" customHeight="1" thickBot="1" thickTop="1">
      <c r="A177" s="554"/>
      <c r="B177" s="214">
        <v>9</v>
      </c>
      <c r="C177" s="557"/>
      <c r="D177" s="558"/>
      <c r="E177" s="216" t="s">
        <v>26</v>
      </c>
      <c r="F177" s="215" t="s">
        <v>27</v>
      </c>
      <c r="G177" s="216" t="s">
        <v>27</v>
      </c>
      <c r="H177" s="216" t="s">
        <v>495</v>
      </c>
      <c r="I177" s="216" t="s">
        <v>67</v>
      </c>
      <c r="J177" s="216" t="s">
        <v>28</v>
      </c>
      <c r="K177" s="217">
        <v>1</v>
      </c>
      <c r="L177" s="216" t="s">
        <v>29</v>
      </c>
      <c r="M177" s="216" t="s">
        <v>30</v>
      </c>
      <c r="N177" s="216" t="s">
        <v>31</v>
      </c>
      <c r="O177" s="218" t="s">
        <v>32</v>
      </c>
      <c r="P177" s="211">
        <v>3</v>
      </c>
      <c r="Q177" s="211">
        <v>7</v>
      </c>
      <c r="R177" s="212">
        <f t="shared" si="23"/>
        <v>0.42857142857142855</v>
      </c>
      <c r="S177" s="212">
        <f t="shared" si="24"/>
        <v>0.42857142857142855</v>
      </c>
      <c r="T177" s="345" t="str">
        <f t="shared" si="22"/>
        <v>INSATISFACTORIO</v>
      </c>
      <c r="U177" s="293" t="s">
        <v>798</v>
      </c>
      <c r="V177" s="293" t="s">
        <v>851</v>
      </c>
    </row>
    <row r="178" spans="1:22" ht="409.5" customHeight="1" thickBot="1" thickTop="1">
      <c r="A178" s="554"/>
      <c r="B178" s="214">
        <v>10</v>
      </c>
      <c r="C178" s="557"/>
      <c r="D178" s="559" t="s">
        <v>144</v>
      </c>
      <c r="E178" s="220" t="s">
        <v>37</v>
      </c>
      <c r="F178" s="215" t="s">
        <v>38</v>
      </c>
      <c r="G178" s="215" t="s">
        <v>39</v>
      </c>
      <c r="H178" s="216" t="s">
        <v>531</v>
      </c>
      <c r="I178" s="221" t="s">
        <v>40</v>
      </c>
      <c r="J178" s="216" t="s">
        <v>532</v>
      </c>
      <c r="K178" s="217">
        <v>1</v>
      </c>
      <c r="L178" s="216" t="s">
        <v>29</v>
      </c>
      <c r="M178" s="216" t="s">
        <v>30</v>
      </c>
      <c r="N178" s="216" t="s">
        <v>31</v>
      </c>
      <c r="O178" s="218" t="s">
        <v>32</v>
      </c>
      <c r="P178" s="211">
        <v>2</v>
      </c>
      <c r="Q178" s="211">
        <v>2</v>
      </c>
      <c r="R178" s="212">
        <f t="shared" si="23"/>
        <v>1</v>
      </c>
      <c r="S178" s="212">
        <f t="shared" si="24"/>
        <v>1</v>
      </c>
      <c r="T178" s="213" t="str">
        <f t="shared" si="22"/>
        <v>SATISFACTORIO</v>
      </c>
      <c r="U178" s="293" t="s">
        <v>533</v>
      </c>
      <c r="V178" s="293" t="s">
        <v>852</v>
      </c>
    </row>
    <row r="179" spans="1:22" ht="409.5" customHeight="1" thickBot="1" thickTop="1">
      <c r="A179" s="554"/>
      <c r="B179" s="214">
        <v>11</v>
      </c>
      <c r="C179" s="557"/>
      <c r="D179" s="557"/>
      <c r="E179" s="222"/>
      <c r="F179" s="215" t="s">
        <v>42</v>
      </c>
      <c r="G179" s="215" t="s">
        <v>42</v>
      </c>
      <c r="H179" s="216" t="s">
        <v>531</v>
      </c>
      <c r="I179" s="223"/>
      <c r="J179" s="216" t="s">
        <v>534</v>
      </c>
      <c r="K179" s="217">
        <v>1</v>
      </c>
      <c r="L179" s="216" t="s">
        <v>29</v>
      </c>
      <c r="M179" s="216" t="s">
        <v>30</v>
      </c>
      <c r="N179" s="216" t="s">
        <v>31</v>
      </c>
      <c r="O179" s="218" t="s">
        <v>32</v>
      </c>
      <c r="P179" s="211">
        <v>3</v>
      </c>
      <c r="Q179" s="211">
        <v>3</v>
      </c>
      <c r="R179" s="212">
        <f t="shared" si="23"/>
        <v>1</v>
      </c>
      <c r="S179" s="212">
        <f t="shared" si="24"/>
        <v>1</v>
      </c>
      <c r="T179" s="213" t="str">
        <f t="shared" si="22"/>
        <v>SATISFACTORIO</v>
      </c>
      <c r="U179" s="293" t="s">
        <v>535</v>
      </c>
      <c r="V179" s="293" t="s">
        <v>853</v>
      </c>
    </row>
    <row r="180" spans="1:22" ht="409.5" customHeight="1" thickBot="1" thickTop="1">
      <c r="A180" s="555"/>
      <c r="B180" s="224">
        <v>12</v>
      </c>
      <c r="C180" s="560"/>
      <c r="D180" s="560"/>
      <c r="E180" s="225"/>
      <c r="F180" s="226" t="s">
        <v>141</v>
      </c>
      <c r="G180" s="226" t="s">
        <v>141</v>
      </c>
      <c r="H180" s="227" t="s">
        <v>531</v>
      </c>
      <c r="I180" s="228"/>
      <c r="J180" s="227" t="s">
        <v>98</v>
      </c>
      <c r="K180" s="229">
        <v>1</v>
      </c>
      <c r="L180" s="227" t="s">
        <v>29</v>
      </c>
      <c r="M180" s="227" t="s">
        <v>30</v>
      </c>
      <c r="N180" s="227" t="s">
        <v>31</v>
      </c>
      <c r="O180" s="230" t="s">
        <v>32</v>
      </c>
      <c r="P180" s="211" t="s">
        <v>124</v>
      </c>
      <c r="Q180" s="211" t="s">
        <v>124</v>
      </c>
      <c r="R180" s="212" t="s">
        <v>124</v>
      </c>
      <c r="S180" s="212" t="s">
        <v>124</v>
      </c>
      <c r="T180" s="213" t="s">
        <v>124</v>
      </c>
      <c r="U180" s="293" t="s">
        <v>536</v>
      </c>
      <c r="V180" s="211" t="s">
        <v>124</v>
      </c>
    </row>
    <row r="181" spans="1:22" ht="409.5" customHeight="1" thickBot="1" thickTop="1">
      <c r="A181" s="575" t="s">
        <v>537</v>
      </c>
      <c r="B181" s="231">
        <v>1</v>
      </c>
      <c r="C181" s="578"/>
      <c r="D181" s="580" t="s">
        <v>538</v>
      </c>
      <c r="E181" s="232" t="s">
        <v>539</v>
      </c>
      <c r="F181" s="232" t="s">
        <v>540</v>
      </c>
      <c r="G181" s="232" t="s">
        <v>540</v>
      </c>
      <c r="H181" s="233" t="s">
        <v>541</v>
      </c>
      <c r="I181" s="233" t="s">
        <v>542</v>
      </c>
      <c r="J181" s="233" t="s">
        <v>543</v>
      </c>
      <c r="K181" s="234">
        <v>1</v>
      </c>
      <c r="L181" s="233" t="s">
        <v>29</v>
      </c>
      <c r="M181" s="233" t="s">
        <v>30</v>
      </c>
      <c r="N181" s="233" t="s">
        <v>31</v>
      </c>
      <c r="O181" s="235" t="s">
        <v>32</v>
      </c>
      <c r="P181" s="236">
        <v>2</v>
      </c>
      <c r="Q181" s="236">
        <v>2</v>
      </c>
      <c r="R181" s="237">
        <f>+P181/Q181</f>
        <v>1</v>
      </c>
      <c r="S181" s="237">
        <f>+R181/K181</f>
        <v>1</v>
      </c>
      <c r="T181" s="238" t="str">
        <f>IF(R181&gt;=95%,$O$12,IF(R181&gt;=70%,$N$12,IF(R181&gt;=50%,$M$12,IF(R181&lt;50%,$L$12,))))</f>
        <v>SATISFACTORIO</v>
      </c>
      <c r="U181" s="294" t="s">
        <v>544</v>
      </c>
      <c r="V181" s="239" t="s">
        <v>928</v>
      </c>
    </row>
    <row r="182" spans="1:22" ht="409.5" customHeight="1" thickBot="1" thickTop="1">
      <c r="A182" s="576"/>
      <c r="B182" s="231">
        <v>2</v>
      </c>
      <c r="C182" s="579"/>
      <c r="D182" s="569"/>
      <c r="E182" s="232" t="s">
        <v>545</v>
      </c>
      <c r="F182" s="232" t="s">
        <v>546</v>
      </c>
      <c r="G182" s="232" t="s">
        <v>547</v>
      </c>
      <c r="H182" s="233" t="s">
        <v>548</v>
      </c>
      <c r="I182" s="233" t="s">
        <v>549</v>
      </c>
      <c r="J182" s="233" t="s">
        <v>543</v>
      </c>
      <c r="K182" s="234">
        <v>1</v>
      </c>
      <c r="L182" s="233" t="s">
        <v>29</v>
      </c>
      <c r="M182" s="233" t="s">
        <v>30</v>
      </c>
      <c r="N182" s="233" t="s">
        <v>31</v>
      </c>
      <c r="O182" s="235" t="s">
        <v>32</v>
      </c>
      <c r="P182" s="236">
        <v>2</v>
      </c>
      <c r="Q182" s="236">
        <v>2</v>
      </c>
      <c r="R182" s="237">
        <f>+P182/Q182</f>
        <v>1</v>
      </c>
      <c r="S182" s="237">
        <f>+R182/K182</f>
        <v>1</v>
      </c>
      <c r="T182" s="238" t="str">
        <f>IF(R182&gt;=95%,$O$12,IF(R182&gt;=70%,$N$12,IF(R182&gt;=50%,$M$12,IF(R182&lt;50%,$L$12,))))</f>
        <v>SATISFACTORIO</v>
      </c>
      <c r="U182" s="294" t="s">
        <v>550</v>
      </c>
      <c r="V182" s="239" t="s">
        <v>922</v>
      </c>
    </row>
    <row r="183" spans="1:22" ht="409.5" customHeight="1" thickBot="1" thickTop="1">
      <c r="A183" s="576"/>
      <c r="B183" s="231">
        <v>3</v>
      </c>
      <c r="C183" s="232" t="s">
        <v>224</v>
      </c>
      <c r="D183" s="569"/>
      <c r="E183" s="232" t="s">
        <v>551</v>
      </c>
      <c r="F183" s="232" t="s">
        <v>552</v>
      </c>
      <c r="G183" s="232" t="s">
        <v>553</v>
      </c>
      <c r="H183" s="233" t="s">
        <v>554</v>
      </c>
      <c r="I183" s="233" t="s">
        <v>555</v>
      </c>
      <c r="J183" s="233" t="s">
        <v>46</v>
      </c>
      <c r="K183" s="234">
        <v>1</v>
      </c>
      <c r="L183" s="233" t="s">
        <v>29</v>
      </c>
      <c r="M183" s="233" t="s">
        <v>30</v>
      </c>
      <c r="N183" s="233" t="s">
        <v>31</v>
      </c>
      <c r="O183" s="235" t="s">
        <v>32</v>
      </c>
      <c r="P183" s="236">
        <v>189</v>
      </c>
      <c r="Q183" s="236">
        <v>232</v>
      </c>
      <c r="R183" s="237">
        <f>+P183/Q183</f>
        <v>0.8146551724137931</v>
      </c>
      <c r="S183" s="237">
        <f>+R183/K183</f>
        <v>0.8146551724137931</v>
      </c>
      <c r="T183" s="238" t="str">
        <f>IF(R183&gt;=95%,$O$12,IF(R183&gt;=70%,$N$12,IF(R183&gt;=50%,$M$12,IF(R183&lt;50%,$L$12,))))</f>
        <v>ACEPTABLE</v>
      </c>
      <c r="U183" s="294" t="s">
        <v>556</v>
      </c>
      <c r="V183" s="239" t="s">
        <v>958</v>
      </c>
    </row>
    <row r="184" spans="1:22" ht="409.5" customHeight="1" thickBot="1" thickTop="1">
      <c r="A184" s="576"/>
      <c r="B184" s="231">
        <v>4</v>
      </c>
      <c r="C184" s="567" t="s">
        <v>164</v>
      </c>
      <c r="D184" s="569"/>
      <c r="E184" s="232" t="s">
        <v>557</v>
      </c>
      <c r="F184" s="232" t="s">
        <v>558</v>
      </c>
      <c r="G184" s="232" t="s">
        <v>558</v>
      </c>
      <c r="H184" s="233" t="s">
        <v>559</v>
      </c>
      <c r="I184" s="233" t="s">
        <v>560</v>
      </c>
      <c r="J184" s="233" t="s">
        <v>561</v>
      </c>
      <c r="K184" s="234">
        <v>1</v>
      </c>
      <c r="L184" s="233" t="s">
        <v>29</v>
      </c>
      <c r="M184" s="233" t="s">
        <v>30</v>
      </c>
      <c r="N184" s="233" t="s">
        <v>31</v>
      </c>
      <c r="O184" s="235" t="s">
        <v>32</v>
      </c>
      <c r="P184" s="236">
        <v>63355185071.17</v>
      </c>
      <c r="Q184" s="236">
        <v>63505935967.19</v>
      </c>
      <c r="R184" s="237">
        <f>+P184/Q184</f>
        <v>0.9976261920445061</v>
      </c>
      <c r="S184" s="237">
        <f>+R184/K184</f>
        <v>0.9976261920445061</v>
      </c>
      <c r="T184" s="238" t="str">
        <f>IF(R184&gt;=95%,$O$12,IF(R184&gt;=70%,$N$12,IF(R184&gt;=50%,$M$12,IF(R184&lt;50%,$L$12,))))</f>
        <v>SATISFACTORIO</v>
      </c>
      <c r="U184" s="294" t="s">
        <v>562</v>
      </c>
      <c r="V184" s="239" t="s">
        <v>923</v>
      </c>
    </row>
    <row r="185" spans="1:22" ht="409.5" customHeight="1" thickBot="1" thickTop="1">
      <c r="A185" s="576"/>
      <c r="B185" s="231">
        <v>5</v>
      </c>
      <c r="C185" s="569"/>
      <c r="D185" s="569"/>
      <c r="E185" s="232" t="s">
        <v>563</v>
      </c>
      <c r="F185" s="232" t="s">
        <v>564</v>
      </c>
      <c r="G185" s="232" t="s">
        <v>564</v>
      </c>
      <c r="H185" s="233" t="s">
        <v>565</v>
      </c>
      <c r="I185" s="233" t="s">
        <v>566</v>
      </c>
      <c r="J185" s="233" t="s">
        <v>567</v>
      </c>
      <c r="K185" s="234">
        <v>1</v>
      </c>
      <c r="L185" s="233" t="s">
        <v>29</v>
      </c>
      <c r="M185" s="233" t="s">
        <v>30</v>
      </c>
      <c r="N185" s="233" t="s">
        <v>31</v>
      </c>
      <c r="O185" s="235" t="s">
        <v>32</v>
      </c>
      <c r="P185" s="236">
        <v>644</v>
      </c>
      <c r="Q185" s="236">
        <v>644</v>
      </c>
      <c r="R185" s="237">
        <f aca="true" t="shared" si="25" ref="R185:R216">+P185/Q185</f>
        <v>1</v>
      </c>
      <c r="S185" s="237">
        <f aca="true" t="shared" si="26" ref="S185:S216">+R185/K185</f>
        <v>1</v>
      </c>
      <c r="T185" s="238" t="str">
        <f aca="true" t="shared" si="27" ref="T185:T216">IF(R185&gt;=95%,$O$12,IF(R185&gt;=70%,$N$12,IF(R185&gt;=50%,$M$12,IF(R185&lt;50%,$L$12,))))</f>
        <v>SATISFACTORIO</v>
      </c>
      <c r="U185" s="294" t="s">
        <v>568</v>
      </c>
      <c r="V185" s="239" t="s">
        <v>924</v>
      </c>
    </row>
    <row r="186" spans="1:22" ht="409.5" customHeight="1" thickBot="1" thickTop="1">
      <c r="A186" s="576"/>
      <c r="B186" s="231">
        <f>+B185+1</f>
        <v>6</v>
      </c>
      <c r="C186" s="569"/>
      <c r="D186" s="569"/>
      <c r="E186" s="232" t="s">
        <v>569</v>
      </c>
      <c r="F186" s="232" t="s">
        <v>570</v>
      </c>
      <c r="G186" s="232" t="s">
        <v>570</v>
      </c>
      <c r="H186" s="233" t="s">
        <v>565</v>
      </c>
      <c r="I186" s="233" t="s">
        <v>566</v>
      </c>
      <c r="J186" s="233" t="s">
        <v>571</v>
      </c>
      <c r="K186" s="234">
        <v>1</v>
      </c>
      <c r="L186" s="233" t="s">
        <v>29</v>
      </c>
      <c r="M186" s="233" t="s">
        <v>30</v>
      </c>
      <c r="N186" s="233" t="s">
        <v>31</v>
      </c>
      <c r="O186" s="235" t="s">
        <v>32</v>
      </c>
      <c r="P186" s="236">
        <v>1336</v>
      </c>
      <c r="Q186" s="236">
        <v>1336</v>
      </c>
      <c r="R186" s="237">
        <f t="shared" si="25"/>
        <v>1</v>
      </c>
      <c r="S186" s="237">
        <f t="shared" si="26"/>
        <v>1</v>
      </c>
      <c r="T186" s="238" t="str">
        <f t="shared" si="27"/>
        <v>SATISFACTORIO</v>
      </c>
      <c r="U186" s="294" t="s">
        <v>572</v>
      </c>
      <c r="V186" s="239" t="s">
        <v>959</v>
      </c>
    </row>
    <row r="187" spans="1:22" ht="409.5" customHeight="1" thickBot="1" thickTop="1">
      <c r="A187" s="576"/>
      <c r="B187" s="231">
        <v>7</v>
      </c>
      <c r="C187" s="569"/>
      <c r="D187" s="569"/>
      <c r="E187" s="232" t="s">
        <v>573</v>
      </c>
      <c r="F187" s="232" t="s">
        <v>574</v>
      </c>
      <c r="G187" s="232" t="s">
        <v>574</v>
      </c>
      <c r="H187" s="233" t="s">
        <v>559</v>
      </c>
      <c r="I187" s="233" t="s">
        <v>575</v>
      </c>
      <c r="J187" s="233" t="s">
        <v>576</v>
      </c>
      <c r="K187" s="234">
        <v>1</v>
      </c>
      <c r="L187" s="233" t="s">
        <v>29</v>
      </c>
      <c r="M187" s="233" t="s">
        <v>30</v>
      </c>
      <c r="N187" s="233" t="s">
        <v>31</v>
      </c>
      <c r="O187" s="235" t="s">
        <v>32</v>
      </c>
      <c r="P187" s="236">
        <v>232670846653.38</v>
      </c>
      <c r="Q187" s="236">
        <v>235505101834.28</v>
      </c>
      <c r="R187" s="237">
        <f t="shared" si="25"/>
        <v>0.9879652068731216</v>
      </c>
      <c r="S187" s="237">
        <f t="shared" si="26"/>
        <v>0.9879652068731216</v>
      </c>
      <c r="T187" s="238" t="str">
        <f t="shared" si="27"/>
        <v>SATISFACTORIO</v>
      </c>
      <c r="U187" s="294" t="s">
        <v>577</v>
      </c>
      <c r="V187" s="239" t="s">
        <v>963</v>
      </c>
    </row>
    <row r="188" spans="1:22" ht="409.5" customHeight="1" thickBot="1" thickTop="1">
      <c r="A188" s="576"/>
      <c r="B188" s="240">
        <v>8</v>
      </c>
      <c r="C188" s="569"/>
      <c r="D188" s="569"/>
      <c r="E188" s="567" t="s">
        <v>578</v>
      </c>
      <c r="F188" s="241" t="s">
        <v>579</v>
      </c>
      <c r="G188" s="567" t="s">
        <v>579</v>
      </c>
      <c r="H188" s="567" t="s">
        <v>580</v>
      </c>
      <c r="I188" s="567" t="s">
        <v>581</v>
      </c>
      <c r="J188" s="567" t="s">
        <v>582</v>
      </c>
      <c r="K188" s="234">
        <v>1</v>
      </c>
      <c r="L188" s="233" t="s">
        <v>29</v>
      </c>
      <c r="M188" s="233" t="s">
        <v>30</v>
      </c>
      <c r="N188" s="233" t="s">
        <v>31</v>
      </c>
      <c r="O188" s="235" t="s">
        <v>32</v>
      </c>
      <c r="P188" s="236">
        <f>194159400+1444443</f>
        <v>195603843</v>
      </c>
      <c r="Q188" s="236">
        <f>194159400+1444443+85311</f>
        <v>195689154</v>
      </c>
      <c r="R188" s="237">
        <f t="shared" si="25"/>
        <v>0.9995640483989214</v>
      </c>
      <c r="S188" s="237">
        <f t="shared" si="26"/>
        <v>0.9995640483989214</v>
      </c>
      <c r="T188" s="238" t="str">
        <f t="shared" si="27"/>
        <v>SATISFACTORIO</v>
      </c>
      <c r="U188" s="294" t="s">
        <v>583</v>
      </c>
      <c r="V188" s="239" t="s">
        <v>929</v>
      </c>
    </row>
    <row r="189" spans="1:22" ht="409.5" customHeight="1" thickBot="1" thickTop="1">
      <c r="A189" s="576"/>
      <c r="B189" s="242"/>
      <c r="C189" s="569"/>
      <c r="D189" s="569"/>
      <c r="E189" s="568"/>
      <c r="F189" s="243"/>
      <c r="G189" s="568"/>
      <c r="H189" s="568"/>
      <c r="I189" s="568"/>
      <c r="J189" s="568"/>
      <c r="K189" s="234">
        <v>1</v>
      </c>
      <c r="L189" s="233" t="s">
        <v>29</v>
      </c>
      <c r="M189" s="233" t="s">
        <v>30</v>
      </c>
      <c r="N189" s="233" t="s">
        <v>31</v>
      </c>
      <c r="O189" s="235" t="s">
        <v>32</v>
      </c>
      <c r="P189" s="236">
        <v>28</v>
      </c>
      <c r="Q189" s="236">
        <v>28</v>
      </c>
      <c r="R189" s="237">
        <f t="shared" si="25"/>
        <v>1</v>
      </c>
      <c r="S189" s="237">
        <f t="shared" si="26"/>
        <v>1</v>
      </c>
      <c r="T189" s="238" t="str">
        <f t="shared" si="27"/>
        <v>SATISFACTORIO</v>
      </c>
      <c r="U189" s="294" t="s">
        <v>584</v>
      </c>
      <c r="V189" s="239" t="s">
        <v>925</v>
      </c>
    </row>
    <row r="190" spans="1:22" ht="409.5" customHeight="1" thickBot="1" thickTop="1">
      <c r="A190" s="576"/>
      <c r="B190" s="231">
        <v>9</v>
      </c>
      <c r="C190" s="569"/>
      <c r="D190" s="569"/>
      <c r="E190" s="232" t="s">
        <v>585</v>
      </c>
      <c r="F190" s="232" t="s">
        <v>586</v>
      </c>
      <c r="G190" s="232" t="s">
        <v>587</v>
      </c>
      <c r="H190" s="233" t="s">
        <v>559</v>
      </c>
      <c r="I190" s="233" t="s">
        <v>167</v>
      </c>
      <c r="J190" s="233" t="s">
        <v>588</v>
      </c>
      <c r="K190" s="234">
        <v>1</v>
      </c>
      <c r="L190" s="233" t="s">
        <v>29</v>
      </c>
      <c r="M190" s="233" t="s">
        <v>30</v>
      </c>
      <c r="N190" s="233" t="s">
        <v>31</v>
      </c>
      <c r="O190" s="235" t="s">
        <v>32</v>
      </c>
      <c r="P190" s="236">
        <v>2</v>
      </c>
      <c r="Q190" s="236">
        <v>2</v>
      </c>
      <c r="R190" s="237">
        <f t="shared" si="25"/>
        <v>1</v>
      </c>
      <c r="S190" s="237">
        <f t="shared" si="26"/>
        <v>1</v>
      </c>
      <c r="T190" s="238" t="str">
        <f t="shared" si="27"/>
        <v>SATISFACTORIO</v>
      </c>
      <c r="U190" s="294" t="s">
        <v>589</v>
      </c>
      <c r="V190" s="239" t="s">
        <v>926</v>
      </c>
    </row>
    <row r="191" spans="1:22" ht="409.5" customHeight="1" thickBot="1" thickTop="1">
      <c r="A191" s="576"/>
      <c r="B191" s="231">
        <v>10</v>
      </c>
      <c r="C191" s="568"/>
      <c r="D191" s="568"/>
      <c r="E191" s="232" t="s">
        <v>590</v>
      </c>
      <c r="F191" s="232" t="s">
        <v>591</v>
      </c>
      <c r="G191" s="232" t="s">
        <v>591</v>
      </c>
      <c r="H191" s="233" t="s">
        <v>592</v>
      </c>
      <c r="I191" s="233" t="s">
        <v>593</v>
      </c>
      <c r="J191" s="233" t="s">
        <v>594</v>
      </c>
      <c r="K191" s="234">
        <v>1</v>
      </c>
      <c r="L191" s="233" t="s">
        <v>29</v>
      </c>
      <c r="M191" s="233" t="s">
        <v>30</v>
      </c>
      <c r="N191" s="233" t="s">
        <v>31</v>
      </c>
      <c r="O191" s="235" t="s">
        <v>32</v>
      </c>
      <c r="P191" s="236">
        <v>85</v>
      </c>
      <c r="Q191" s="236">
        <v>85</v>
      </c>
      <c r="R191" s="237">
        <f t="shared" si="25"/>
        <v>1</v>
      </c>
      <c r="S191" s="237">
        <f t="shared" si="26"/>
        <v>1</v>
      </c>
      <c r="T191" s="238" t="str">
        <f t="shared" si="27"/>
        <v>SATISFACTORIO</v>
      </c>
      <c r="U191" s="294" t="s">
        <v>595</v>
      </c>
      <c r="V191" s="239" t="s">
        <v>930</v>
      </c>
    </row>
    <row r="192" spans="1:22" ht="409.5" customHeight="1" thickBot="1" thickTop="1">
      <c r="A192" s="576"/>
      <c r="B192" s="581">
        <f>+B191+1</f>
        <v>11</v>
      </c>
      <c r="C192" s="567" t="s">
        <v>33</v>
      </c>
      <c r="D192" s="567" t="s">
        <v>230</v>
      </c>
      <c r="E192" s="567" t="s">
        <v>596</v>
      </c>
      <c r="F192" s="567" t="s">
        <v>435</v>
      </c>
      <c r="G192" s="567" t="s">
        <v>435</v>
      </c>
      <c r="H192" s="233" t="s">
        <v>559</v>
      </c>
      <c r="I192" s="567" t="s">
        <v>45</v>
      </c>
      <c r="J192" s="241" t="s">
        <v>597</v>
      </c>
      <c r="K192" s="234">
        <v>1</v>
      </c>
      <c r="L192" s="233" t="s">
        <v>29</v>
      </c>
      <c r="M192" s="233" t="s">
        <v>30</v>
      </c>
      <c r="N192" s="233" t="s">
        <v>31</v>
      </c>
      <c r="O192" s="235" t="s">
        <v>32</v>
      </c>
      <c r="P192" s="236">
        <v>73</v>
      </c>
      <c r="Q192" s="236">
        <v>73</v>
      </c>
      <c r="R192" s="237">
        <f t="shared" si="25"/>
        <v>1</v>
      </c>
      <c r="S192" s="237">
        <f t="shared" si="26"/>
        <v>1</v>
      </c>
      <c r="T192" s="238" t="str">
        <f t="shared" si="27"/>
        <v>SATISFACTORIO</v>
      </c>
      <c r="U192" s="294" t="s">
        <v>598</v>
      </c>
      <c r="V192" s="239" t="s">
        <v>927</v>
      </c>
    </row>
    <row r="193" spans="1:22" ht="409.5" customHeight="1" thickBot="1" thickTop="1">
      <c r="A193" s="576"/>
      <c r="B193" s="582"/>
      <c r="C193" s="568"/>
      <c r="D193" s="569"/>
      <c r="E193" s="568"/>
      <c r="F193" s="568"/>
      <c r="G193" s="568"/>
      <c r="H193" s="233" t="s">
        <v>599</v>
      </c>
      <c r="I193" s="568"/>
      <c r="J193" s="243"/>
      <c r="K193" s="234">
        <v>1</v>
      </c>
      <c r="L193" s="233" t="s">
        <v>29</v>
      </c>
      <c r="M193" s="233" t="s">
        <v>30</v>
      </c>
      <c r="N193" s="233" t="s">
        <v>31</v>
      </c>
      <c r="O193" s="235" t="s">
        <v>32</v>
      </c>
      <c r="P193" s="236">
        <v>1</v>
      </c>
      <c r="Q193" s="236">
        <v>1</v>
      </c>
      <c r="R193" s="237">
        <f t="shared" si="25"/>
        <v>1</v>
      </c>
      <c r="S193" s="237">
        <f t="shared" si="26"/>
        <v>1</v>
      </c>
      <c r="T193" s="238" t="str">
        <f t="shared" si="27"/>
        <v>SATISFACTORIO</v>
      </c>
      <c r="U193" s="294" t="s">
        <v>600</v>
      </c>
      <c r="V193" s="239" t="s">
        <v>931</v>
      </c>
    </row>
    <row r="194" spans="1:22" ht="409.5" customHeight="1" thickBot="1" thickTop="1">
      <c r="A194" s="576"/>
      <c r="B194" s="231">
        <v>12</v>
      </c>
      <c r="C194" s="244" t="s">
        <v>164</v>
      </c>
      <c r="D194" s="569"/>
      <c r="E194" s="232" t="s">
        <v>276</v>
      </c>
      <c r="F194" s="232" t="s">
        <v>408</v>
      </c>
      <c r="G194" s="232" t="s">
        <v>408</v>
      </c>
      <c r="H194" s="233" t="s">
        <v>559</v>
      </c>
      <c r="I194" s="233" t="s">
        <v>220</v>
      </c>
      <c r="J194" s="233" t="s">
        <v>410</v>
      </c>
      <c r="K194" s="234">
        <v>1</v>
      </c>
      <c r="L194" s="233" t="s">
        <v>29</v>
      </c>
      <c r="M194" s="233" t="s">
        <v>30</v>
      </c>
      <c r="N194" s="233" t="s">
        <v>31</v>
      </c>
      <c r="O194" s="235" t="s">
        <v>32</v>
      </c>
      <c r="P194" s="236">
        <v>6</v>
      </c>
      <c r="Q194" s="236">
        <v>6</v>
      </c>
      <c r="R194" s="237">
        <f t="shared" si="25"/>
        <v>1</v>
      </c>
      <c r="S194" s="237">
        <f t="shared" si="26"/>
        <v>1</v>
      </c>
      <c r="T194" s="238" t="str">
        <f t="shared" si="27"/>
        <v>SATISFACTORIO</v>
      </c>
      <c r="U194" s="294" t="s">
        <v>601</v>
      </c>
      <c r="V194" s="239" t="s">
        <v>932</v>
      </c>
    </row>
    <row r="195" spans="1:22" ht="409.5" customHeight="1" thickBot="1" thickTop="1">
      <c r="A195" s="576"/>
      <c r="B195" s="231">
        <v>13</v>
      </c>
      <c r="C195" s="567"/>
      <c r="D195" s="569"/>
      <c r="E195" s="232" t="s">
        <v>26</v>
      </c>
      <c r="F195" s="232" t="s">
        <v>27</v>
      </c>
      <c r="G195" s="232" t="s">
        <v>27</v>
      </c>
      <c r="H195" s="233" t="s">
        <v>602</v>
      </c>
      <c r="I195" s="233" t="s">
        <v>155</v>
      </c>
      <c r="J195" s="233" t="s">
        <v>28</v>
      </c>
      <c r="K195" s="234">
        <v>1</v>
      </c>
      <c r="L195" s="233" t="s">
        <v>29</v>
      </c>
      <c r="M195" s="233" t="s">
        <v>30</v>
      </c>
      <c r="N195" s="233" t="s">
        <v>31</v>
      </c>
      <c r="O195" s="235" t="s">
        <v>32</v>
      </c>
      <c r="P195" s="236">
        <v>28</v>
      </c>
      <c r="Q195" s="236">
        <v>35</v>
      </c>
      <c r="R195" s="237">
        <f t="shared" si="25"/>
        <v>0.8</v>
      </c>
      <c r="S195" s="237">
        <f t="shared" si="26"/>
        <v>0.8</v>
      </c>
      <c r="T195" s="238" t="str">
        <f t="shared" si="27"/>
        <v>ACEPTABLE</v>
      </c>
      <c r="U195" s="294" t="s">
        <v>603</v>
      </c>
      <c r="V195" s="239" t="s">
        <v>934</v>
      </c>
    </row>
    <row r="196" spans="1:22" ht="409.5" customHeight="1" thickBot="1" thickTop="1">
      <c r="A196" s="576"/>
      <c r="B196" s="231">
        <v>14</v>
      </c>
      <c r="C196" s="569"/>
      <c r="D196" s="568"/>
      <c r="E196" s="232" t="s">
        <v>34</v>
      </c>
      <c r="F196" s="232" t="s">
        <v>35</v>
      </c>
      <c r="G196" s="232" t="s">
        <v>35</v>
      </c>
      <c r="H196" s="233" t="s">
        <v>602</v>
      </c>
      <c r="I196" s="233" t="s">
        <v>36</v>
      </c>
      <c r="J196" s="233" t="s">
        <v>152</v>
      </c>
      <c r="K196" s="234">
        <v>1</v>
      </c>
      <c r="L196" s="233" t="s">
        <v>29</v>
      </c>
      <c r="M196" s="233" t="s">
        <v>30</v>
      </c>
      <c r="N196" s="233" t="s">
        <v>31</v>
      </c>
      <c r="O196" s="235" t="s">
        <v>32</v>
      </c>
      <c r="P196" s="236">
        <v>1</v>
      </c>
      <c r="Q196" s="236">
        <v>1</v>
      </c>
      <c r="R196" s="237">
        <f t="shared" si="25"/>
        <v>1</v>
      </c>
      <c r="S196" s="237">
        <f t="shared" si="26"/>
        <v>1</v>
      </c>
      <c r="T196" s="238" t="str">
        <f t="shared" si="27"/>
        <v>SATISFACTORIO</v>
      </c>
      <c r="U196" s="294" t="s">
        <v>604</v>
      </c>
      <c r="V196" s="239" t="s">
        <v>933</v>
      </c>
    </row>
    <row r="197" spans="1:22" ht="409.5" customHeight="1" thickBot="1" thickTop="1">
      <c r="A197" s="576"/>
      <c r="B197" s="231">
        <v>15</v>
      </c>
      <c r="C197" s="569"/>
      <c r="D197" s="567" t="s">
        <v>605</v>
      </c>
      <c r="E197" s="584" t="s">
        <v>606</v>
      </c>
      <c r="F197" s="232" t="s">
        <v>607</v>
      </c>
      <c r="G197" s="232" t="s">
        <v>39</v>
      </c>
      <c r="H197" s="233" t="s">
        <v>608</v>
      </c>
      <c r="I197" s="567" t="s">
        <v>609</v>
      </c>
      <c r="J197" s="233" t="s">
        <v>610</v>
      </c>
      <c r="K197" s="234">
        <v>1</v>
      </c>
      <c r="L197" s="233" t="s">
        <v>29</v>
      </c>
      <c r="M197" s="233" t="s">
        <v>30</v>
      </c>
      <c r="N197" s="233" t="s">
        <v>31</v>
      </c>
      <c r="O197" s="235" t="s">
        <v>32</v>
      </c>
      <c r="P197" s="236">
        <v>2</v>
      </c>
      <c r="Q197" s="236">
        <v>2</v>
      </c>
      <c r="R197" s="237">
        <f t="shared" si="25"/>
        <v>1</v>
      </c>
      <c r="S197" s="237">
        <f t="shared" si="26"/>
        <v>1</v>
      </c>
      <c r="T197" s="238" t="str">
        <f t="shared" si="27"/>
        <v>SATISFACTORIO</v>
      </c>
      <c r="U197" s="294" t="s">
        <v>611</v>
      </c>
      <c r="V197" s="239" t="s">
        <v>935</v>
      </c>
    </row>
    <row r="198" spans="1:22" ht="409.5" customHeight="1" thickBot="1" thickTop="1">
      <c r="A198" s="576"/>
      <c r="B198" s="240">
        <v>16</v>
      </c>
      <c r="C198" s="569"/>
      <c r="D198" s="569"/>
      <c r="E198" s="585"/>
      <c r="F198" s="232" t="s">
        <v>612</v>
      </c>
      <c r="G198" s="232" t="s">
        <v>613</v>
      </c>
      <c r="H198" s="233" t="s">
        <v>608</v>
      </c>
      <c r="I198" s="569"/>
      <c r="J198" s="233" t="s">
        <v>614</v>
      </c>
      <c r="K198" s="234">
        <v>1</v>
      </c>
      <c r="L198" s="233" t="s">
        <v>29</v>
      </c>
      <c r="M198" s="233" t="s">
        <v>30</v>
      </c>
      <c r="N198" s="233" t="s">
        <v>31</v>
      </c>
      <c r="O198" s="235" t="s">
        <v>32</v>
      </c>
      <c r="P198" s="236">
        <v>2</v>
      </c>
      <c r="Q198" s="236">
        <v>2</v>
      </c>
      <c r="R198" s="237">
        <f t="shared" si="25"/>
        <v>1</v>
      </c>
      <c r="S198" s="237">
        <f t="shared" si="26"/>
        <v>1</v>
      </c>
      <c r="T198" s="238" t="str">
        <f t="shared" si="27"/>
        <v>SATISFACTORIO</v>
      </c>
      <c r="U198" s="294" t="s">
        <v>615</v>
      </c>
      <c r="V198" s="239" t="s">
        <v>936</v>
      </c>
    </row>
    <row r="199" spans="1:22" ht="409.5" customHeight="1" thickBot="1" thickTop="1">
      <c r="A199" s="576"/>
      <c r="B199" s="242"/>
      <c r="C199" s="569"/>
      <c r="D199" s="569"/>
      <c r="E199" s="586"/>
      <c r="F199" s="232" t="s">
        <v>616</v>
      </c>
      <c r="G199" s="232" t="s">
        <v>617</v>
      </c>
      <c r="H199" s="233" t="s">
        <v>608</v>
      </c>
      <c r="I199" s="568"/>
      <c r="J199" s="233" t="s">
        <v>618</v>
      </c>
      <c r="K199" s="234">
        <v>1</v>
      </c>
      <c r="L199" s="233" t="s">
        <v>29</v>
      </c>
      <c r="M199" s="233" t="s">
        <v>30</v>
      </c>
      <c r="N199" s="233" t="s">
        <v>31</v>
      </c>
      <c r="O199" s="235" t="s">
        <v>32</v>
      </c>
      <c r="P199" s="236" t="s">
        <v>124</v>
      </c>
      <c r="Q199" s="236" t="s">
        <v>124</v>
      </c>
      <c r="R199" s="236" t="s">
        <v>124</v>
      </c>
      <c r="S199" s="236" t="s">
        <v>124</v>
      </c>
      <c r="T199" s="236" t="s">
        <v>124</v>
      </c>
      <c r="U199" s="294" t="s">
        <v>619</v>
      </c>
      <c r="V199" s="237" t="s">
        <v>124</v>
      </c>
    </row>
    <row r="200" spans="1:22" ht="409.5" customHeight="1" thickBot="1" thickTop="1">
      <c r="A200" s="576"/>
      <c r="B200" s="240">
        <v>18</v>
      </c>
      <c r="C200" s="569"/>
      <c r="D200" s="569"/>
      <c r="E200" s="578" t="s">
        <v>606</v>
      </c>
      <c r="F200" s="232" t="s">
        <v>607</v>
      </c>
      <c r="G200" s="232" t="s">
        <v>39</v>
      </c>
      <c r="H200" s="233" t="s">
        <v>559</v>
      </c>
      <c r="I200" s="241" t="s">
        <v>609</v>
      </c>
      <c r="J200" s="233" t="s">
        <v>610</v>
      </c>
      <c r="K200" s="234">
        <v>1</v>
      </c>
      <c r="L200" s="233" t="s">
        <v>29</v>
      </c>
      <c r="M200" s="233" t="s">
        <v>30</v>
      </c>
      <c r="N200" s="233" t="s">
        <v>31</v>
      </c>
      <c r="O200" s="235" t="s">
        <v>32</v>
      </c>
      <c r="P200" s="236">
        <v>4</v>
      </c>
      <c r="Q200" s="236">
        <v>4</v>
      </c>
      <c r="R200" s="237">
        <f t="shared" si="25"/>
        <v>1</v>
      </c>
      <c r="S200" s="237">
        <f t="shared" si="26"/>
        <v>1</v>
      </c>
      <c r="T200" s="238" t="str">
        <f t="shared" si="27"/>
        <v>SATISFACTORIO</v>
      </c>
      <c r="U200" s="294" t="s">
        <v>620</v>
      </c>
      <c r="V200" s="239" t="s">
        <v>937</v>
      </c>
    </row>
    <row r="201" spans="1:22" ht="409.5" customHeight="1" thickBot="1" thickTop="1">
      <c r="A201" s="576"/>
      <c r="B201" s="245"/>
      <c r="C201" s="569"/>
      <c r="D201" s="569"/>
      <c r="E201" s="585"/>
      <c r="F201" s="232" t="s">
        <v>612</v>
      </c>
      <c r="G201" s="232" t="s">
        <v>613</v>
      </c>
      <c r="H201" s="233" t="s">
        <v>559</v>
      </c>
      <c r="I201" s="246"/>
      <c r="J201" s="233" t="s">
        <v>614</v>
      </c>
      <c r="K201" s="234">
        <v>1</v>
      </c>
      <c r="L201" s="233" t="s">
        <v>29</v>
      </c>
      <c r="M201" s="233" t="s">
        <v>30</v>
      </c>
      <c r="N201" s="233" t="s">
        <v>31</v>
      </c>
      <c r="O201" s="235" t="s">
        <v>32</v>
      </c>
      <c r="P201" s="236">
        <v>4</v>
      </c>
      <c r="Q201" s="236">
        <v>4</v>
      </c>
      <c r="R201" s="237">
        <f t="shared" si="25"/>
        <v>1</v>
      </c>
      <c r="S201" s="237">
        <f t="shared" si="26"/>
        <v>1</v>
      </c>
      <c r="T201" s="238" t="str">
        <f t="shared" si="27"/>
        <v>SATISFACTORIO</v>
      </c>
      <c r="U201" s="294" t="s">
        <v>621</v>
      </c>
      <c r="V201" s="239" t="s">
        <v>938</v>
      </c>
    </row>
    <row r="202" spans="1:22" ht="409.5" customHeight="1" thickBot="1" thickTop="1">
      <c r="A202" s="576"/>
      <c r="B202" s="242"/>
      <c r="C202" s="569"/>
      <c r="D202" s="569"/>
      <c r="E202" s="579"/>
      <c r="F202" s="232" t="s">
        <v>616</v>
      </c>
      <c r="G202" s="232" t="s">
        <v>617</v>
      </c>
      <c r="H202" s="233" t="s">
        <v>559</v>
      </c>
      <c r="I202" s="243"/>
      <c r="J202" s="233" t="s">
        <v>618</v>
      </c>
      <c r="K202" s="234">
        <v>1</v>
      </c>
      <c r="L202" s="233" t="s">
        <v>29</v>
      </c>
      <c r="M202" s="233" t="s">
        <v>30</v>
      </c>
      <c r="N202" s="233" t="s">
        <v>31</v>
      </c>
      <c r="O202" s="235" t="s">
        <v>32</v>
      </c>
      <c r="P202" s="236" t="s">
        <v>124</v>
      </c>
      <c r="Q202" s="236" t="s">
        <v>124</v>
      </c>
      <c r="R202" s="236" t="s">
        <v>124</v>
      </c>
      <c r="S202" s="236" t="s">
        <v>124</v>
      </c>
      <c r="T202" s="236" t="s">
        <v>124</v>
      </c>
      <c r="U202" s="294" t="s">
        <v>622</v>
      </c>
      <c r="V202" s="237" t="s">
        <v>906</v>
      </c>
    </row>
    <row r="203" spans="1:22" ht="409.5" customHeight="1" thickBot="1" thickTop="1">
      <c r="A203" s="576"/>
      <c r="B203" s="581">
        <v>19</v>
      </c>
      <c r="C203" s="569"/>
      <c r="D203" s="569"/>
      <c r="E203" s="584" t="s">
        <v>606</v>
      </c>
      <c r="F203" s="232" t="s">
        <v>607</v>
      </c>
      <c r="G203" s="232" t="s">
        <v>39</v>
      </c>
      <c r="H203" s="233" t="s">
        <v>623</v>
      </c>
      <c r="I203" s="567" t="s">
        <v>609</v>
      </c>
      <c r="J203" s="233" t="s">
        <v>610</v>
      </c>
      <c r="K203" s="234">
        <v>1</v>
      </c>
      <c r="L203" s="233" t="s">
        <v>29</v>
      </c>
      <c r="M203" s="233" t="s">
        <v>30</v>
      </c>
      <c r="N203" s="233" t="s">
        <v>31</v>
      </c>
      <c r="O203" s="235" t="s">
        <v>32</v>
      </c>
      <c r="P203" s="236">
        <v>2</v>
      </c>
      <c r="Q203" s="236">
        <v>2</v>
      </c>
      <c r="R203" s="237">
        <f t="shared" si="25"/>
        <v>1</v>
      </c>
      <c r="S203" s="237">
        <f t="shared" si="26"/>
        <v>1</v>
      </c>
      <c r="T203" s="238" t="str">
        <f t="shared" si="27"/>
        <v>SATISFACTORIO</v>
      </c>
      <c r="U203" s="294" t="s">
        <v>624</v>
      </c>
      <c r="V203" s="239" t="s">
        <v>939</v>
      </c>
    </row>
    <row r="204" spans="1:22" ht="409.5" customHeight="1" thickBot="1" thickTop="1">
      <c r="A204" s="576"/>
      <c r="B204" s="597"/>
      <c r="C204" s="569"/>
      <c r="D204" s="569"/>
      <c r="E204" s="585"/>
      <c r="F204" s="232" t="s">
        <v>612</v>
      </c>
      <c r="G204" s="232" t="s">
        <v>613</v>
      </c>
      <c r="H204" s="233" t="s">
        <v>623</v>
      </c>
      <c r="I204" s="569"/>
      <c r="J204" s="233" t="s">
        <v>614</v>
      </c>
      <c r="K204" s="234">
        <v>1</v>
      </c>
      <c r="L204" s="233" t="s">
        <v>29</v>
      </c>
      <c r="M204" s="233" t="s">
        <v>30</v>
      </c>
      <c r="N204" s="233" t="s">
        <v>31</v>
      </c>
      <c r="O204" s="235" t="s">
        <v>32</v>
      </c>
      <c r="P204" s="236">
        <v>2</v>
      </c>
      <c r="Q204" s="236">
        <v>2</v>
      </c>
      <c r="R204" s="237">
        <f t="shared" si="25"/>
        <v>1</v>
      </c>
      <c r="S204" s="237">
        <f t="shared" si="26"/>
        <v>1</v>
      </c>
      <c r="T204" s="238" t="str">
        <f t="shared" si="27"/>
        <v>SATISFACTORIO</v>
      </c>
      <c r="U204" s="294" t="s">
        <v>625</v>
      </c>
      <c r="V204" s="239" t="s">
        <v>940</v>
      </c>
    </row>
    <row r="205" spans="1:22" ht="409.5" customHeight="1" thickBot="1" thickTop="1">
      <c r="A205" s="577"/>
      <c r="B205" s="598"/>
      <c r="C205" s="583"/>
      <c r="D205" s="583"/>
      <c r="E205" s="586"/>
      <c r="F205" s="247" t="s">
        <v>616</v>
      </c>
      <c r="G205" s="247" t="s">
        <v>617</v>
      </c>
      <c r="H205" s="248" t="s">
        <v>623</v>
      </c>
      <c r="I205" s="583"/>
      <c r="J205" s="248" t="s">
        <v>618</v>
      </c>
      <c r="K205" s="249">
        <v>1</v>
      </c>
      <c r="L205" s="248" t="s">
        <v>29</v>
      </c>
      <c r="M205" s="248" t="s">
        <v>30</v>
      </c>
      <c r="N205" s="248" t="s">
        <v>31</v>
      </c>
      <c r="O205" s="250" t="s">
        <v>32</v>
      </c>
      <c r="P205" s="236" t="s">
        <v>124</v>
      </c>
      <c r="Q205" s="236" t="s">
        <v>124</v>
      </c>
      <c r="R205" s="236" t="s">
        <v>124</v>
      </c>
      <c r="S205" s="236" t="s">
        <v>124</v>
      </c>
      <c r="T205" s="236" t="s">
        <v>124</v>
      </c>
      <c r="U205" s="294" t="s">
        <v>626</v>
      </c>
      <c r="V205" s="237" t="s">
        <v>906</v>
      </c>
    </row>
    <row r="206" spans="1:22" ht="409.5" customHeight="1" thickBot="1" thickTop="1">
      <c r="A206" s="592" t="s">
        <v>627</v>
      </c>
      <c r="B206" s="251">
        <v>1</v>
      </c>
      <c r="C206" s="591" t="s">
        <v>362</v>
      </c>
      <c r="D206" s="252" t="s">
        <v>163</v>
      </c>
      <c r="E206" s="253" t="s">
        <v>628</v>
      </c>
      <c r="F206" s="253" t="s">
        <v>629</v>
      </c>
      <c r="G206" s="253"/>
      <c r="H206" s="252" t="s">
        <v>630</v>
      </c>
      <c r="I206" s="252" t="s">
        <v>631</v>
      </c>
      <c r="J206" s="252" t="s">
        <v>46</v>
      </c>
      <c r="K206" s="254">
        <v>1</v>
      </c>
      <c r="L206" s="255" t="s">
        <v>29</v>
      </c>
      <c r="M206" s="255" t="s">
        <v>30</v>
      </c>
      <c r="N206" s="255" t="s">
        <v>31</v>
      </c>
      <c r="O206" s="255" t="s">
        <v>32</v>
      </c>
      <c r="P206" s="264">
        <v>2</v>
      </c>
      <c r="Q206" s="264">
        <v>2</v>
      </c>
      <c r="R206" s="265">
        <f t="shared" si="25"/>
        <v>1</v>
      </c>
      <c r="S206" s="265">
        <f t="shared" si="26"/>
        <v>1</v>
      </c>
      <c r="T206" s="266" t="str">
        <f t="shared" si="27"/>
        <v>SATISFACTORIO</v>
      </c>
      <c r="U206" s="295" t="s">
        <v>632</v>
      </c>
      <c r="V206" s="267" t="s">
        <v>946</v>
      </c>
    </row>
    <row r="207" spans="1:22" ht="409.5" customHeight="1" thickBot="1" thickTop="1">
      <c r="A207" s="592"/>
      <c r="B207" s="251">
        <v>2</v>
      </c>
      <c r="C207" s="591"/>
      <c r="D207" s="252" t="s">
        <v>163</v>
      </c>
      <c r="E207" s="253" t="s">
        <v>633</v>
      </c>
      <c r="F207" s="253" t="s">
        <v>634</v>
      </c>
      <c r="G207" s="253"/>
      <c r="H207" s="252" t="s">
        <v>635</v>
      </c>
      <c r="I207" s="252" t="s">
        <v>636</v>
      </c>
      <c r="J207" s="252" t="s">
        <v>637</v>
      </c>
      <c r="K207" s="254">
        <v>1</v>
      </c>
      <c r="L207" s="255" t="s">
        <v>29</v>
      </c>
      <c r="M207" s="255" t="s">
        <v>30</v>
      </c>
      <c r="N207" s="255" t="s">
        <v>31</v>
      </c>
      <c r="O207" s="255" t="s">
        <v>32</v>
      </c>
      <c r="P207" s="264">
        <v>1</v>
      </c>
      <c r="Q207" s="264">
        <v>1</v>
      </c>
      <c r="R207" s="265">
        <f t="shared" si="25"/>
        <v>1</v>
      </c>
      <c r="S207" s="265">
        <f t="shared" si="26"/>
        <v>1</v>
      </c>
      <c r="T207" s="266" t="str">
        <f t="shared" si="27"/>
        <v>SATISFACTORIO</v>
      </c>
      <c r="U207" s="295" t="s">
        <v>638</v>
      </c>
      <c r="V207" s="267" t="s">
        <v>941</v>
      </c>
    </row>
    <row r="208" spans="1:22" ht="409.5" customHeight="1" thickBot="1" thickTop="1">
      <c r="A208" s="592"/>
      <c r="B208" s="251">
        <v>3</v>
      </c>
      <c r="C208" s="591"/>
      <c r="D208" s="252" t="s">
        <v>163</v>
      </c>
      <c r="E208" s="253" t="s">
        <v>639</v>
      </c>
      <c r="F208" s="253" t="s">
        <v>640</v>
      </c>
      <c r="G208" s="253" t="s">
        <v>641</v>
      </c>
      <c r="H208" s="252" t="s">
        <v>642</v>
      </c>
      <c r="I208" s="252" t="s">
        <v>643</v>
      </c>
      <c r="J208" s="252" t="s">
        <v>644</v>
      </c>
      <c r="K208" s="254">
        <v>1</v>
      </c>
      <c r="L208" s="255" t="s">
        <v>29</v>
      </c>
      <c r="M208" s="255" t="s">
        <v>30</v>
      </c>
      <c r="N208" s="255" t="s">
        <v>31</v>
      </c>
      <c r="O208" s="255" t="s">
        <v>32</v>
      </c>
      <c r="P208" s="264">
        <v>24</v>
      </c>
      <c r="Q208" s="264">
        <v>24</v>
      </c>
      <c r="R208" s="265">
        <f t="shared" si="25"/>
        <v>1</v>
      </c>
      <c r="S208" s="265">
        <f t="shared" si="26"/>
        <v>1</v>
      </c>
      <c r="T208" s="266" t="str">
        <f t="shared" si="27"/>
        <v>SATISFACTORIO</v>
      </c>
      <c r="U208" s="295" t="s">
        <v>645</v>
      </c>
      <c r="V208" s="267" t="s">
        <v>942</v>
      </c>
    </row>
    <row r="209" spans="1:22" ht="409.5" customHeight="1" thickBot="1" thickTop="1">
      <c r="A209" s="592"/>
      <c r="B209" s="251">
        <v>4</v>
      </c>
      <c r="C209" s="591"/>
      <c r="D209" s="252" t="s">
        <v>163</v>
      </c>
      <c r="E209" s="253" t="s">
        <v>646</v>
      </c>
      <c r="F209" s="253" t="s">
        <v>647</v>
      </c>
      <c r="G209" s="253" t="s">
        <v>648</v>
      </c>
      <c r="H209" s="252" t="s">
        <v>642</v>
      </c>
      <c r="I209" s="252" t="s">
        <v>649</v>
      </c>
      <c r="J209" s="252" t="s">
        <v>46</v>
      </c>
      <c r="K209" s="254">
        <v>1</v>
      </c>
      <c r="L209" s="255" t="s">
        <v>29</v>
      </c>
      <c r="M209" s="255" t="s">
        <v>30</v>
      </c>
      <c r="N209" s="255" t="s">
        <v>31</v>
      </c>
      <c r="O209" s="255" t="s">
        <v>32</v>
      </c>
      <c r="P209" s="264">
        <v>2</v>
      </c>
      <c r="Q209" s="264">
        <v>2</v>
      </c>
      <c r="R209" s="265">
        <f t="shared" si="25"/>
        <v>1</v>
      </c>
      <c r="S209" s="265">
        <f t="shared" si="26"/>
        <v>1</v>
      </c>
      <c r="T209" s="266" t="str">
        <f t="shared" si="27"/>
        <v>SATISFACTORIO</v>
      </c>
      <c r="U209" s="295" t="s">
        <v>650</v>
      </c>
      <c r="V209" s="267" t="s">
        <v>943</v>
      </c>
    </row>
    <row r="210" spans="1:22" ht="409.5" customHeight="1" thickBot="1" thickTop="1">
      <c r="A210" s="592"/>
      <c r="B210" s="251">
        <v>5</v>
      </c>
      <c r="C210" s="259"/>
      <c r="D210" s="252" t="s">
        <v>25</v>
      </c>
      <c r="E210" s="256" t="s">
        <v>34</v>
      </c>
      <c r="F210" s="256" t="s">
        <v>35</v>
      </c>
      <c r="G210" s="256" t="s">
        <v>35</v>
      </c>
      <c r="H210" s="252" t="s">
        <v>642</v>
      </c>
      <c r="I210" s="257" t="s">
        <v>36</v>
      </c>
      <c r="J210" s="257" t="s">
        <v>152</v>
      </c>
      <c r="K210" s="258">
        <v>1</v>
      </c>
      <c r="L210" s="255" t="s">
        <v>29</v>
      </c>
      <c r="M210" s="255" t="s">
        <v>30</v>
      </c>
      <c r="N210" s="255" t="s">
        <v>31</v>
      </c>
      <c r="O210" s="255" t="s">
        <v>32</v>
      </c>
      <c r="P210" s="264">
        <v>1</v>
      </c>
      <c r="Q210" s="264">
        <v>1</v>
      </c>
      <c r="R210" s="265">
        <f t="shared" si="25"/>
        <v>1</v>
      </c>
      <c r="S210" s="265">
        <f t="shared" si="26"/>
        <v>1</v>
      </c>
      <c r="T210" s="266" t="str">
        <f t="shared" si="27"/>
        <v>SATISFACTORIO</v>
      </c>
      <c r="U210" s="295" t="s">
        <v>651</v>
      </c>
      <c r="V210" s="349" t="s">
        <v>944</v>
      </c>
    </row>
    <row r="211" spans="1:22" ht="409.5" customHeight="1" thickTop="1">
      <c r="A211" s="592"/>
      <c r="B211" s="594">
        <v>6</v>
      </c>
      <c r="C211" s="399" t="s">
        <v>353</v>
      </c>
      <c r="D211" s="399" t="s">
        <v>25</v>
      </c>
      <c r="E211" s="371" t="s">
        <v>26</v>
      </c>
      <c r="F211" s="371" t="s">
        <v>27</v>
      </c>
      <c r="G211" s="371" t="s">
        <v>27</v>
      </c>
      <c r="H211" s="399" t="s">
        <v>642</v>
      </c>
      <c r="I211" s="371" t="s">
        <v>155</v>
      </c>
      <c r="J211" s="371" t="s">
        <v>28</v>
      </c>
      <c r="K211" s="396">
        <v>1</v>
      </c>
      <c r="L211" s="393" t="s">
        <v>29</v>
      </c>
      <c r="M211" s="393" t="s">
        <v>30</v>
      </c>
      <c r="N211" s="393" t="s">
        <v>31</v>
      </c>
      <c r="O211" s="390" t="s">
        <v>32</v>
      </c>
      <c r="P211" s="387">
        <v>12.01</v>
      </c>
      <c r="Q211" s="387">
        <v>16</v>
      </c>
      <c r="R211" s="414">
        <f t="shared" si="25"/>
        <v>0.750625</v>
      </c>
      <c r="S211" s="414">
        <f t="shared" si="26"/>
        <v>0.750625</v>
      </c>
      <c r="T211" s="411" t="str">
        <f t="shared" si="27"/>
        <v>ACEPTABLE</v>
      </c>
      <c r="U211" s="408" t="s">
        <v>652</v>
      </c>
      <c r="V211" s="405" t="s">
        <v>945</v>
      </c>
    </row>
    <row r="212" spans="1:22" ht="409.5" customHeight="1">
      <c r="A212" s="592"/>
      <c r="B212" s="595"/>
      <c r="C212" s="400"/>
      <c r="D212" s="400"/>
      <c r="E212" s="372"/>
      <c r="F212" s="372"/>
      <c r="G212" s="372"/>
      <c r="H212" s="400"/>
      <c r="I212" s="372"/>
      <c r="J212" s="372"/>
      <c r="K212" s="397"/>
      <c r="L212" s="394"/>
      <c r="M212" s="394"/>
      <c r="N212" s="394"/>
      <c r="O212" s="391"/>
      <c r="P212" s="388"/>
      <c r="Q212" s="388"/>
      <c r="R212" s="415"/>
      <c r="S212" s="415"/>
      <c r="T212" s="412"/>
      <c r="U212" s="409"/>
      <c r="V212" s="406"/>
    </row>
    <row r="213" spans="1:22" ht="409.5" customHeight="1">
      <c r="A213" s="592"/>
      <c r="B213" s="595"/>
      <c r="C213" s="400"/>
      <c r="D213" s="400"/>
      <c r="E213" s="372"/>
      <c r="F213" s="372"/>
      <c r="G213" s="372"/>
      <c r="H213" s="400"/>
      <c r="I213" s="372"/>
      <c r="J213" s="372"/>
      <c r="K213" s="397"/>
      <c r="L213" s="394"/>
      <c r="M213" s="394"/>
      <c r="N213" s="394"/>
      <c r="O213" s="391"/>
      <c r="P213" s="388"/>
      <c r="Q213" s="388"/>
      <c r="R213" s="415"/>
      <c r="S213" s="415"/>
      <c r="T213" s="412"/>
      <c r="U213" s="409"/>
      <c r="V213" s="406"/>
    </row>
    <row r="214" spans="1:22" ht="409.5" customHeight="1" thickBot="1">
      <c r="A214" s="592"/>
      <c r="B214" s="596"/>
      <c r="C214" s="401"/>
      <c r="D214" s="401"/>
      <c r="E214" s="373"/>
      <c r="F214" s="373"/>
      <c r="G214" s="373"/>
      <c r="H214" s="401"/>
      <c r="I214" s="373"/>
      <c r="J214" s="373"/>
      <c r="K214" s="398"/>
      <c r="L214" s="395"/>
      <c r="M214" s="395"/>
      <c r="N214" s="395"/>
      <c r="O214" s="392"/>
      <c r="P214" s="389"/>
      <c r="Q214" s="389"/>
      <c r="R214" s="416"/>
      <c r="S214" s="416"/>
      <c r="T214" s="413"/>
      <c r="U214" s="410"/>
      <c r="V214" s="407"/>
    </row>
    <row r="215" spans="1:22" ht="409.5" customHeight="1" thickBot="1" thickTop="1">
      <c r="A215" s="592"/>
      <c r="B215" s="251">
        <v>7</v>
      </c>
      <c r="C215" s="252" t="s">
        <v>24</v>
      </c>
      <c r="D215" s="252" t="s">
        <v>144</v>
      </c>
      <c r="E215" s="593" t="s">
        <v>37</v>
      </c>
      <c r="F215" s="253" t="s">
        <v>38</v>
      </c>
      <c r="G215" s="256" t="s">
        <v>39</v>
      </c>
      <c r="H215" s="252" t="s">
        <v>437</v>
      </c>
      <c r="I215" s="591" t="s">
        <v>40</v>
      </c>
      <c r="J215" s="252" t="s">
        <v>41</v>
      </c>
      <c r="K215" s="254">
        <v>1</v>
      </c>
      <c r="L215" s="255" t="s">
        <v>29</v>
      </c>
      <c r="M215" s="255" t="s">
        <v>30</v>
      </c>
      <c r="N215" s="255" t="s">
        <v>31</v>
      </c>
      <c r="O215" s="255" t="s">
        <v>32</v>
      </c>
      <c r="P215" s="264">
        <v>1</v>
      </c>
      <c r="Q215" s="264">
        <v>1</v>
      </c>
      <c r="R215" s="265">
        <f t="shared" si="25"/>
        <v>1</v>
      </c>
      <c r="S215" s="265">
        <f t="shared" si="26"/>
        <v>1</v>
      </c>
      <c r="T215" s="266" t="str">
        <f t="shared" si="27"/>
        <v>SATISFACTORIO</v>
      </c>
      <c r="U215" s="295" t="s">
        <v>653</v>
      </c>
      <c r="V215" s="267" t="s">
        <v>947</v>
      </c>
    </row>
    <row r="216" spans="1:22" ht="409.5" customHeight="1" thickBot="1" thickTop="1">
      <c r="A216" s="592"/>
      <c r="B216" s="251">
        <v>8</v>
      </c>
      <c r="C216" s="252"/>
      <c r="D216" s="252"/>
      <c r="E216" s="593"/>
      <c r="F216" s="253" t="s">
        <v>42</v>
      </c>
      <c r="G216" s="253" t="s">
        <v>42</v>
      </c>
      <c r="H216" s="252" t="s">
        <v>437</v>
      </c>
      <c r="I216" s="591"/>
      <c r="J216" s="252" t="s">
        <v>43</v>
      </c>
      <c r="K216" s="254">
        <v>1</v>
      </c>
      <c r="L216" s="255" t="s">
        <v>29</v>
      </c>
      <c r="M216" s="255" t="s">
        <v>30</v>
      </c>
      <c r="N216" s="255" t="s">
        <v>31</v>
      </c>
      <c r="O216" s="255" t="s">
        <v>32</v>
      </c>
      <c r="P216" s="264">
        <v>1</v>
      </c>
      <c r="Q216" s="264">
        <v>1</v>
      </c>
      <c r="R216" s="265">
        <f t="shared" si="25"/>
        <v>1</v>
      </c>
      <c r="S216" s="265">
        <f t="shared" si="26"/>
        <v>1</v>
      </c>
      <c r="T216" s="266" t="str">
        <f t="shared" si="27"/>
        <v>SATISFACTORIO</v>
      </c>
      <c r="U216" s="295" t="s">
        <v>654</v>
      </c>
      <c r="V216" s="267" t="s">
        <v>948</v>
      </c>
    </row>
    <row r="217" spans="1:22" ht="409.5" customHeight="1" thickBot="1" thickTop="1">
      <c r="A217" s="592"/>
      <c r="B217" s="304">
        <v>9</v>
      </c>
      <c r="C217" s="252"/>
      <c r="D217" s="252"/>
      <c r="E217" s="593"/>
      <c r="F217" s="253" t="s">
        <v>141</v>
      </c>
      <c r="G217" s="253" t="s">
        <v>141</v>
      </c>
      <c r="H217" s="252" t="s">
        <v>437</v>
      </c>
      <c r="I217" s="591"/>
      <c r="J217" s="252" t="s">
        <v>44</v>
      </c>
      <c r="K217" s="254">
        <v>1</v>
      </c>
      <c r="L217" s="255" t="s">
        <v>29</v>
      </c>
      <c r="M217" s="255" t="s">
        <v>30</v>
      </c>
      <c r="N217" s="255" t="s">
        <v>31</v>
      </c>
      <c r="O217" s="255" t="s">
        <v>32</v>
      </c>
      <c r="P217" s="264" t="s">
        <v>124</v>
      </c>
      <c r="Q217" s="264" t="s">
        <v>124</v>
      </c>
      <c r="R217" s="264" t="s">
        <v>124</v>
      </c>
      <c r="S217" s="264" t="s">
        <v>124</v>
      </c>
      <c r="T217" s="264" t="s">
        <v>124</v>
      </c>
      <c r="U217" s="295" t="s">
        <v>655</v>
      </c>
      <c r="V217" s="265" t="s">
        <v>906</v>
      </c>
    </row>
    <row r="218" ht="409.5" customHeight="1" thickTop="1"/>
    <row r="219" ht="409.5" customHeight="1"/>
    <row r="220" ht="409.5" customHeight="1"/>
    <row r="221" ht="409.5" customHeight="1"/>
  </sheetData>
  <sheetProtection/>
  <mergeCells count="346">
    <mergeCell ref="F27:F28"/>
    <mergeCell ref="E27:E28"/>
    <mergeCell ref="P27:P28"/>
    <mergeCell ref="O27:O28"/>
    <mergeCell ref="N27:N28"/>
    <mergeCell ref="M27:M28"/>
    <mergeCell ref="L27:L28"/>
    <mergeCell ref="K27:K28"/>
    <mergeCell ref="G112:G113"/>
    <mergeCell ref="V27:V28"/>
    <mergeCell ref="U27:U28"/>
    <mergeCell ref="T27:T28"/>
    <mergeCell ref="S27:S28"/>
    <mergeCell ref="R27:R28"/>
    <mergeCell ref="Q27:Q28"/>
    <mergeCell ref="H27:H28"/>
    <mergeCell ref="G27:G28"/>
    <mergeCell ref="I93:I98"/>
    <mergeCell ref="G118:G120"/>
    <mergeCell ref="F118:F120"/>
    <mergeCell ref="E118:E120"/>
    <mergeCell ref="B118:B120"/>
    <mergeCell ref="C93:C120"/>
    <mergeCell ref="M118:M120"/>
    <mergeCell ref="L118:L120"/>
    <mergeCell ref="K118:K120"/>
    <mergeCell ref="J118:J120"/>
    <mergeCell ref="I118:I120"/>
    <mergeCell ref="V112:V113"/>
    <mergeCell ref="R118:R120"/>
    <mergeCell ref="Q118:Q120"/>
    <mergeCell ref="P118:P120"/>
    <mergeCell ref="O118:O120"/>
    <mergeCell ref="N118:N120"/>
    <mergeCell ref="V118:V120"/>
    <mergeCell ref="U118:U120"/>
    <mergeCell ref="T118:T120"/>
    <mergeCell ref="P112:P113"/>
    <mergeCell ref="O112:O113"/>
    <mergeCell ref="N112:N113"/>
    <mergeCell ref="U112:U113"/>
    <mergeCell ref="T112:T113"/>
    <mergeCell ref="S112:S113"/>
    <mergeCell ref="R112:R113"/>
    <mergeCell ref="Q112:Q113"/>
    <mergeCell ref="S118:S120"/>
    <mergeCell ref="I123:I125"/>
    <mergeCell ref="D197:D205"/>
    <mergeCell ref="B203:B205"/>
    <mergeCell ref="I203:I205"/>
    <mergeCell ref="M112:M113"/>
    <mergeCell ref="L112:L113"/>
    <mergeCell ref="K112:K113"/>
    <mergeCell ref="J112:J113"/>
    <mergeCell ref="I112:I113"/>
    <mergeCell ref="H118:H120"/>
    <mergeCell ref="A206:A217"/>
    <mergeCell ref="C206:C209"/>
    <mergeCell ref="E192:E193"/>
    <mergeCell ref="F192:F193"/>
    <mergeCell ref="E188:E189"/>
    <mergeCell ref="D178:D180"/>
    <mergeCell ref="E215:E217"/>
    <mergeCell ref="D211:D214"/>
    <mergeCell ref="C211:C214"/>
    <mergeCell ref="B211:B214"/>
    <mergeCell ref="E203:E205"/>
    <mergeCell ref="F112:F113"/>
    <mergeCell ref="C156:C164"/>
    <mergeCell ref="D156:D165"/>
    <mergeCell ref="I215:I217"/>
    <mergeCell ref="E197:E199"/>
    <mergeCell ref="I197:I199"/>
    <mergeCell ref="E200:E202"/>
    <mergeCell ref="E211:E214"/>
    <mergeCell ref="I192:I193"/>
    <mergeCell ref="J188:J189"/>
    <mergeCell ref="G188:G189"/>
    <mergeCell ref="H188:H189"/>
    <mergeCell ref="I188:I189"/>
    <mergeCell ref="G192:G193"/>
    <mergeCell ref="A181:A205"/>
    <mergeCell ref="C181:C182"/>
    <mergeCell ref="D181:D191"/>
    <mergeCell ref="C184:C191"/>
    <mergeCell ref="B192:B193"/>
    <mergeCell ref="C192:C193"/>
    <mergeCell ref="D192:D196"/>
    <mergeCell ref="C153:C155"/>
    <mergeCell ref="C149:C152"/>
    <mergeCell ref="D143:D146"/>
    <mergeCell ref="C143:C148"/>
    <mergeCell ref="C195:C205"/>
    <mergeCell ref="E140:E142"/>
    <mergeCell ref="A169:A180"/>
    <mergeCell ref="C169:C174"/>
    <mergeCell ref="D169:D174"/>
    <mergeCell ref="D175:D177"/>
    <mergeCell ref="C176:C180"/>
    <mergeCell ref="A143:A155"/>
    <mergeCell ref="C165:C168"/>
    <mergeCell ref="D166:D168"/>
    <mergeCell ref="E166:E168"/>
    <mergeCell ref="A93:A125"/>
    <mergeCell ref="B112:B115"/>
    <mergeCell ref="C123:C125"/>
    <mergeCell ref="D123:D125"/>
    <mergeCell ref="E123:E125"/>
    <mergeCell ref="B93:B98"/>
    <mergeCell ref="E104:E106"/>
    <mergeCell ref="C121:C122"/>
    <mergeCell ref="E107:E108"/>
    <mergeCell ref="E112:E115"/>
    <mergeCell ref="I140:I142"/>
    <mergeCell ref="A126:A142"/>
    <mergeCell ref="C128:C130"/>
    <mergeCell ref="C137:C138"/>
    <mergeCell ref="C140:C142"/>
    <mergeCell ref="B110:B111"/>
    <mergeCell ref="E110:E111"/>
    <mergeCell ref="D93:D115"/>
    <mergeCell ref="E93:E98"/>
    <mergeCell ref="D117:D122"/>
    <mergeCell ref="J101:J102"/>
    <mergeCell ref="V110:V111"/>
    <mergeCell ref="P110:P111"/>
    <mergeCell ref="Q110:Q111"/>
    <mergeCell ref="R110:R111"/>
    <mergeCell ref="S110:S111"/>
    <mergeCell ref="T110:T111"/>
    <mergeCell ref="U110:U111"/>
    <mergeCell ref="T101:T102"/>
    <mergeCell ref="U101:U102"/>
    <mergeCell ref="A83:A92"/>
    <mergeCell ref="C83:C88"/>
    <mergeCell ref="C90:C92"/>
    <mergeCell ref="D90:D92"/>
    <mergeCell ref="E90:E92"/>
    <mergeCell ref="I90:I92"/>
    <mergeCell ref="D84:D85"/>
    <mergeCell ref="B84:B85"/>
    <mergeCell ref="H84:H85"/>
    <mergeCell ref="G84:G85"/>
    <mergeCell ref="I80:I82"/>
    <mergeCell ref="V107:V108"/>
    <mergeCell ref="V105:V106"/>
    <mergeCell ref="V101:V102"/>
    <mergeCell ref="V93:V98"/>
    <mergeCell ref="B99:B103"/>
    <mergeCell ref="B104:B106"/>
    <mergeCell ref="B107:B108"/>
    <mergeCell ref="L105:L106"/>
    <mergeCell ref="M105:M106"/>
    <mergeCell ref="Q93:Q98"/>
    <mergeCell ref="R93:R98"/>
    <mergeCell ref="L101:L102"/>
    <mergeCell ref="E68:E70"/>
    <mergeCell ref="I68:I70"/>
    <mergeCell ref="A71:A82"/>
    <mergeCell ref="C71:C82"/>
    <mergeCell ref="D71:D79"/>
    <mergeCell ref="D80:D82"/>
    <mergeCell ref="E80:E82"/>
    <mergeCell ref="S101:S102"/>
    <mergeCell ref="S93:S98"/>
    <mergeCell ref="T93:T98"/>
    <mergeCell ref="U93:U98"/>
    <mergeCell ref="S107:S108"/>
    <mergeCell ref="T107:T108"/>
    <mergeCell ref="U107:U108"/>
    <mergeCell ref="S105:S106"/>
    <mergeCell ref="T105:T106"/>
    <mergeCell ref="U105:U106"/>
    <mergeCell ref="D47:D50"/>
    <mergeCell ref="A59:A70"/>
    <mergeCell ref="C59:C62"/>
    <mergeCell ref="D59:D62"/>
    <mergeCell ref="C64:C70"/>
    <mergeCell ref="D68:D70"/>
    <mergeCell ref="D64:D67"/>
    <mergeCell ref="I44:I46"/>
    <mergeCell ref="A32:A46"/>
    <mergeCell ref="C40:C41"/>
    <mergeCell ref="A47:A58"/>
    <mergeCell ref="C56:C58"/>
    <mergeCell ref="E56:E58"/>
    <mergeCell ref="C53:C54"/>
    <mergeCell ref="D51:D58"/>
    <mergeCell ref="I56:I58"/>
    <mergeCell ref="C47:C50"/>
    <mergeCell ref="N110:N111"/>
    <mergeCell ref="O105:O106"/>
    <mergeCell ref="L107:L108"/>
    <mergeCell ref="M107:M108"/>
    <mergeCell ref="K105:K106"/>
    <mergeCell ref="O110:O111"/>
    <mergeCell ref="N105:N106"/>
    <mergeCell ref="Q107:Q108"/>
    <mergeCell ref="R107:R108"/>
    <mergeCell ref="Q105:Q106"/>
    <mergeCell ref="R105:R106"/>
    <mergeCell ref="Q101:Q102"/>
    <mergeCell ref="R101:R102"/>
    <mergeCell ref="E44:E46"/>
    <mergeCell ref="E99:E103"/>
    <mergeCell ref="P107:P108"/>
    <mergeCell ref="P105:P106"/>
    <mergeCell ref="K93:K98"/>
    <mergeCell ref="C36:C38"/>
    <mergeCell ref="C44:C46"/>
    <mergeCell ref="D44:D46"/>
    <mergeCell ref="G93:G98"/>
    <mergeCell ref="K107:K108"/>
    <mergeCell ref="C32:C34"/>
    <mergeCell ref="D32:D33"/>
    <mergeCell ref="C42:C43"/>
    <mergeCell ref="A7:V7"/>
    <mergeCell ref="A8:V8"/>
    <mergeCell ref="A22:A31"/>
    <mergeCell ref="C26:C31"/>
    <mergeCell ref="A13:A21"/>
    <mergeCell ref="C13:C15"/>
    <mergeCell ref="D16:D21"/>
    <mergeCell ref="I29:I31"/>
    <mergeCell ref="C22:C24"/>
    <mergeCell ref="E29:E31"/>
    <mergeCell ref="P101:P102"/>
    <mergeCell ref="P93:P98"/>
    <mergeCell ref="O93:O98"/>
    <mergeCell ref="M101:M102"/>
    <mergeCell ref="N101:N102"/>
    <mergeCell ref="O101:O102"/>
    <mergeCell ref="N93:N98"/>
    <mergeCell ref="L10:O11"/>
    <mergeCell ref="E19:E21"/>
    <mergeCell ref="D25:D31"/>
    <mergeCell ref="I19:I21"/>
    <mergeCell ref="E10:E12"/>
    <mergeCell ref="D13:D15"/>
    <mergeCell ref="D22:D24"/>
    <mergeCell ref="D10:D12"/>
    <mergeCell ref="J27:J28"/>
    <mergeCell ref="I27:I28"/>
    <mergeCell ref="F10:G11"/>
    <mergeCell ref="C17:C21"/>
    <mergeCell ref="AD10:AJ11"/>
    <mergeCell ref="A9:V9"/>
    <mergeCell ref="W10:AC11"/>
    <mergeCell ref="A6:V6"/>
    <mergeCell ref="A10:A12"/>
    <mergeCell ref="C10:C12"/>
    <mergeCell ref="H10:H12"/>
    <mergeCell ref="I10:K11"/>
    <mergeCell ref="A1:D3"/>
    <mergeCell ref="E3:O3"/>
    <mergeCell ref="T4:X4"/>
    <mergeCell ref="A4:D4"/>
    <mergeCell ref="E1:AK1"/>
    <mergeCell ref="E2:V2"/>
    <mergeCell ref="E4:S4"/>
    <mergeCell ref="B10:B12"/>
    <mergeCell ref="J110:J111"/>
    <mergeCell ref="H104:H106"/>
    <mergeCell ref="A5:V5"/>
    <mergeCell ref="F105:F106"/>
    <mergeCell ref="G105:G106"/>
    <mergeCell ref="I105:I106"/>
    <mergeCell ref="J105:J106"/>
    <mergeCell ref="P10:V11"/>
    <mergeCell ref="F93:F98"/>
    <mergeCell ref="L93:L98"/>
    <mergeCell ref="M93:M98"/>
    <mergeCell ref="H101:H102"/>
    <mergeCell ref="I101:I102"/>
    <mergeCell ref="J107:J108"/>
    <mergeCell ref="K110:K111"/>
    <mergeCell ref="M110:M111"/>
    <mergeCell ref="H93:H98"/>
    <mergeCell ref="K101:K102"/>
    <mergeCell ref="J93:J98"/>
    <mergeCell ref="H112:H115"/>
    <mergeCell ref="N107:N108"/>
    <mergeCell ref="O107:O108"/>
    <mergeCell ref="L110:L111"/>
    <mergeCell ref="F101:F102"/>
    <mergeCell ref="G101:G102"/>
    <mergeCell ref="F110:F111"/>
    <mergeCell ref="G110:G111"/>
    <mergeCell ref="H110:H111"/>
    <mergeCell ref="I110:I111"/>
    <mergeCell ref="F107:F108"/>
    <mergeCell ref="G107:G108"/>
    <mergeCell ref="H107:H108"/>
    <mergeCell ref="I107:I108"/>
    <mergeCell ref="V211:V214"/>
    <mergeCell ref="U211:U214"/>
    <mergeCell ref="T211:T214"/>
    <mergeCell ref="S211:S214"/>
    <mergeCell ref="R211:R214"/>
    <mergeCell ref="L211:L214"/>
    <mergeCell ref="A156:A168"/>
    <mergeCell ref="Q211:Q214"/>
    <mergeCell ref="P211:P214"/>
    <mergeCell ref="O211:O214"/>
    <mergeCell ref="N211:N214"/>
    <mergeCell ref="M211:M214"/>
    <mergeCell ref="K211:K214"/>
    <mergeCell ref="J211:J214"/>
    <mergeCell ref="I211:I214"/>
    <mergeCell ref="H211:H214"/>
    <mergeCell ref="G211:G214"/>
    <mergeCell ref="F211:F214"/>
    <mergeCell ref="V84:V85"/>
    <mergeCell ref="U84:U85"/>
    <mergeCell ref="T84:T85"/>
    <mergeCell ref="S84:S85"/>
    <mergeCell ref="R84:R85"/>
    <mergeCell ref="Q84:Q85"/>
    <mergeCell ref="P84:P85"/>
    <mergeCell ref="O84:O85"/>
    <mergeCell ref="N84:N85"/>
    <mergeCell ref="M84:M85"/>
    <mergeCell ref="L84:L85"/>
    <mergeCell ref="K84:K85"/>
    <mergeCell ref="J84:J85"/>
    <mergeCell ref="I84:I85"/>
    <mergeCell ref="F84:F85"/>
    <mergeCell ref="E84:E85"/>
    <mergeCell ref="V65:V66"/>
    <mergeCell ref="U65:U66"/>
    <mergeCell ref="T65:T66"/>
    <mergeCell ref="S65:S66"/>
    <mergeCell ref="R65:R66"/>
    <mergeCell ref="Q65:Q66"/>
    <mergeCell ref="P65:P66"/>
    <mergeCell ref="O65:O66"/>
    <mergeCell ref="H65:H66"/>
    <mergeCell ref="G65:G66"/>
    <mergeCell ref="F65:F66"/>
    <mergeCell ref="E65:E66"/>
    <mergeCell ref="N65:N66"/>
    <mergeCell ref="M65:M66"/>
    <mergeCell ref="L65:L66"/>
    <mergeCell ref="K65:K66"/>
    <mergeCell ref="J65:J66"/>
    <mergeCell ref="I65:I66"/>
  </mergeCells>
  <conditionalFormatting sqref="T13 T83:T84 T156:T163 T114:T118 T121:T132 T86:T112 T67:T69">
    <cfRule type="cellIs" priority="58" dxfId="2" operator="equal" stopIfTrue="1">
      <formula>"MINIMO"</formula>
    </cfRule>
    <cfRule type="cellIs" priority="59" dxfId="1" operator="equal" stopIfTrue="1">
      <formula>"SATISFACTORIO"</formula>
    </cfRule>
    <cfRule type="cellIs" priority="60" dxfId="0" operator="equal" stopIfTrue="1">
      <formula>"ACEPTABLE"</formula>
    </cfRule>
  </conditionalFormatting>
  <conditionalFormatting sqref="AA13">
    <cfRule type="cellIs" priority="55" dxfId="2" operator="equal" stopIfTrue="1">
      <formula>"MINIMO"</formula>
    </cfRule>
    <cfRule type="cellIs" priority="56" dxfId="1" operator="equal" stopIfTrue="1">
      <formula>"SATISFACTORIO"</formula>
    </cfRule>
    <cfRule type="cellIs" priority="57" dxfId="0" operator="equal" stopIfTrue="1">
      <formula>"ACEPTABLE"</formula>
    </cfRule>
  </conditionalFormatting>
  <conditionalFormatting sqref="AH13">
    <cfRule type="cellIs" priority="52" dxfId="2" operator="equal" stopIfTrue="1">
      <formula>"MINIMO"</formula>
    </cfRule>
    <cfRule type="cellIs" priority="53" dxfId="1" operator="equal" stopIfTrue="1">
      <formula>"SATISFACTORIO"</formula>
    </cfRule>
    <cfRule type="cellIs" priority="54" dxfId="0" operator="equal" stopIfTrue="1">
      <formula>"ACEPTABLE"</formula>
    </cfRule>
  </conditionalFormatting>
  <conditionalFormatting sqref="AA14:AA31">
    <cfRule type="cellIs" priority="46" dxfId="2" operator="equal" stopIfTrue="1">
      <formula>"MINIMO"</formula>
    </cfRule>
    <cfRule type="cellIs" priority="47" dxfId="1" operator="equal" stopIfTrue="1">
      <formula>"SATISFACTORIO"</formula>
    </cfRule>
    <cfRule type="cellIs" priority="48" dxfId="0" operator="equal" stopIfTrue="1">
      <formula>"ACEPTABLE"</formula>
    </cfRule>
  </conditionalFormatting>
  <conditionalFormatting sqref="AH14:AH31">
    <cfRule type="cellIs" priority="43" dxfId="2" operator="equal" stopIfTrue="1">
      <formula>"MINIMO"</formula>
    </cfRule>
    <cfRule type="cellIs" priority="44" dxfId="1" operator="equal" stopIfTrue="1">
      <formula>"SATISFACTORIO"</formula>
    </cfRule>
    <cfRule type="cellIs" priority="45" dxfId="0" operator="equal" stopIfTrue="1">
      <formula>"ACEPTABLE"</formula>
    </cfRule>
  </conditionalFormatting>
  <conditionalFormatting sqref="T14:T15 T17:T20 T22:T27 T32:T34 T47:T48 T50:T53 T55:T57 T59:T64 T71:T79 T134:T141 T165 T203:T204 T36:T38 T200:T201 T206:T211 T40:T45 T29:T30 T169:T198 T215:T216">
    <cfRule type="cellIs" priority="13" dxfId="2" operator="equal" stopIfTrue="1">
      <formula>"MINIMO"</formula>
    </cfRule>
    <cfRule type="cellIs" priority="14" dxfId="1" operator="equal" stopIfTrue="1">
      <formula>"SATISFACTORIO"</formula>
    </cfRule>
    <cfRule type="cellIs" priority="15" dxfId="0" operator="equal" stopIfTrue="1">
      <formula>"ACEPTABLE"</formula>
    </cfRule>
  </conditionalFormatting>
  <conditionalFormatting sqref="T143:T152">
    <cfRule type="cellIs" priority="10" dxfId="2" operator="equal" stopIfTrue="1">
      <formula>"MINIMO"</formula>
    </cfRule>
    <cfRule type="cellIs" priority="11" dxfId="1" operator="equal" stopIfTrue="1">
      <formula>"SATISFACTORIO"</formula>
    </cfRule>
    <cfRule type="cellIs" priority="12" dxfId="0" operator="equal" stopIfTrue="1">
      <formula>"ACEPTABLE"</formula>
    </cfRule>
  </conditionalFormatting>
  <conditionalFormatting sqref="V42:V43">
    <cfRule type="cellIs" priority="4" dxfId="2" operator="equal" stopIfTrue="1">
      <formula>"MINIMO"</formula>
    </cfRule>
    <cfRule type="cellIs" priority="5" dxfId="1" operator="equal" stopIfTrue="1">
      <formula>"SATISFACTORIO"</formula>
    </cfRule>
    <cfRule type="cellIs" priority="6" dxfId="0" operator="equal" stopIfTrue="1">
      <formula>"ACEPTABLE"</formula>
    </cfRule>
  </conditionalFormatting>
  <conditionalFormatting sqref="T39">
    <cfRule type="cellIs" priority="1" dxfId="2" operator="equal" stopIfTrue="1">
      <formula>"MINIMO"</formula>
    </cfRule>
    <cfRule type="cellIs" priority="2" dxfId="1" operator="equal" stopIfTrue="1">
      <formula>"SATISFACTORIO"</formula>
    </cfRule>
    <cfRule type="cellIs" priority="3" dxfId="0" operator="equal" stopIfTrue="1">
      <formula>"ACEPTABLE"</formula>
    </cfRule>
  </conditionalFormatting>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C4:C14"/>
  <sheetViews>
    <sheetView zoomScalePageLayoutView="0" workbookViewId="0" topLeftCell="A1">
      <selection activeCell="C4" sqref="C4:C14"/>
    </sheetView>
  </sheetViews>
  <sheetFormatPr defaultColWidth="11.421875" defaultRowHeight="15"/>
  <sheetData>
    <row r="4" ht="15">
      <c r="C4" s="338">
        <v>1</v>
      </c>
    </row>
    <row r="5" ht="15">
      <c r="C5" s="338">
        <v>1</v>
      </c>
    </row>
    <row r="6" ht="15">
      <c r="C6" s="338">
        <v>1</v>
      </c>
    </row>
    <row r="7" ht="15">
      <c r="C7" s="338">
        <v>1</v>
      </c>
    </row>
    <row r="8" ht="15">
      <c r="C8" s="338">
        <v>1</v>
      </c>
    </row>
    <row r="9" ht="15">
      <c r="C9" s="338">
        <v>1</v>
      </c>
    </row>
    <row r="10" ht="15">
      <c r="C10" s="338">
        <v>1</v>
      </c>
    </row>
    <row r="11" ht="15">
      <c r="C11" s="338">
        <v>1</v>
      </c>
    </row>
    <row r="12" ht="15">
      <c r="C12" s="338">
        <v>0.7</v>
      </c>
    </row>
    <row r="13" ht="15">
      <c r="C13" s="338">
        <v>0.7</v>
      </c>
    </row>
    <row r="14" ht="15">
      <c r="C14" s="338">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ericssonr</cp:lastModifiedBy>
  <cp:lastPrinted>2017-06-29T20:55:23Z</cp:lastPrinted>
  <dcterms:created xsi:type="dcterms:W3CDTF">2012-12-20T12:49:35Z</dcterms:created>
  <dcterms:modified xsi:type="dcterms:W3CDTF">2017-08-15T16:21:36Z</dcterms:modified>
  <cp:category/>
  <cp:version/>
  <cp:contentType/>
  <cp:contentStatus/>
</cp:coreProperties>
</file>